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640" tabRatio="612" activeTab="0"/>
  </bookViews>
  <sheets>
    <sheet name="Rusko" sheetId="1" r:id="rId1"/>
    <sheet name="ELYlle iLiitu-aineisto" sheetId="2" state="hidden" r:id="rId2"/>
  </sheets>
  <definedNames>
    <definedName name="_xlnm.Print_Area" localSheetId="0">'Rusko'!$A$1:$K$50</definedName>
    <definedName name="_xlnm.Print_Titles" localSheetId="0">'Rusko'!$1:$5</definedName>
  </definedNames>
  <calcPr fullCalcOnLoad="1"/>
</workbook>
</file>

<file path=xl/sharedStrings.xml><?xml version="1.0" encoding="utf-8"?>
<sst xmlns="http://schemas.openxmlformats.org/spreadsheetml/2006/main" count="797" uniqueCount="186">
  <si>
    <t>Kartta-
nro</t>
  </si>
  <si>
    <t>Kohde</t>
  </si>
  <si>
    <t>Toimenpide</t>
  </si>
  <si>
    <t>Kiir.-
luokka</t>
  </si>
  <si>
    <t>Kust. (€)</t>
  </si>
  <si>
    <t>Tie-
osoite</t>
  </si>
  <si>
    <t>Nykytilan huomiot</t>
  </si>
  <si>
    <t>Lähde</t>
  </si>
  <si>
    <t>tie</t>
  </si>
  <si>
    <t>aosa</t>
  </si>
  <si>
    <t>aet</t>
  </si>
  <si>
    <t>losa</t>
  </si>
  <si>
    <t>let</t>
  </si>
  <si>
    <t>pituus</t>
  </si>
  <si>
    <t>Liikenne-
määrä (KVL)</t>
  </si>
  <si>
    <t>Tien-
pitäjä / vastuu</t>
  </si>
  <si>
    <t>tarva_järj</t>
  </si>
  <si>
    <t>Street view</t>
  </si>
  <si>
    <t>-</t>
  </si>
  <si>
    <t>Pituus (m)</t>
  </si>
  <si>
    <t>Heva-vähenemä</t>
  </si>
  <si>
    <t>tarva_nro</t>
  </si>
  <si>
    <t>ELY</t>
  </si>
  <si>
    <t>Heijastinvarsien lisääminen suojatieliikennemerkkien yhteyteen (2 kpl).</t>
  </si>
  <si>
    <t>Numero</t>
  </si>
  <si>
    <t>Vaihe</t>
  </si>
  <si>
    <t>Sijainti</t>
  </si>
  <si>
    <t>Kohdekuvaus</t>
  </si>
  <si>
    <t>Toimenpiteen kuvaus</t>
  </si>
  <si>
    <t>Tie</t>
  </si>
  <si>
    <t>Aosa</t>
  </si>
  <si>
    <t>Aet</t>
  </si>
  <si>
    <t>Losa</t>
  </si>
  <si>
    <t>Let</t>
  </si>
  <si>
    <t>Määrä</t>
  </si>
  <si>
    <t>Yksikkö</t>
  </si>
  <si>
    <t>Kustannusarvio</t>
  </si>
  <si>
    <t>Kiireellisyysluokka</t>
  </si>
  <si>
    <t>Heva-väh.</t>
  </si>
  <si>
    <t>Tarvan tmp-nro</t>
  </si>
  <si>
    <t>Toteutusvaihe</t>
  </si>
  <si>
    <t>Tmp-ehdotuksen pvm</t>
  </si>
  <si>
    <t>TMP toteutuksessa pvm</t>
  </si>
  <si>
    <t>TMP toteutettu pvm</t>
  </si>
  <si>
    <t>TMP suljettu pvm</t>
  </si>
  <si>
    <t>Piste / viiva / alue</t>
  </si>
  <si>
    <t>Huom.</t>
  </si>
  <si>
    <t>kunta-nro</t>
  </si>
  <si>
    <t>kunta</t>
  </si>
  <si>
    <t>Väylänpitäjä</t>
  </si>
  <si>
    <t>katuosoite</t>
  </si>
  <si>
    <t>ILIITU-YHTEENSOPIVA VERSIO, RAPORTOINTIVERSIO HELMIKUU 2022</t>
  </si>
  <si>
    <t>ELY, kunta</t>
  </si>
  <si>
    <t>Kunta</t>
  </si>
  <si>
    <t>Nopeusrajoituksen alentaminen 80 -&gt; 60 km/h.</t>
  </si>
  <si>
    <t>oma</t>
  </si>
  <si>
    <t>RUSKON LIIKENNETURVALLISUUSSUUNNITELMA</t>
  </si>
  <si>
    <t>RUSKON LIIKENNETURVALLISUUSSUUNNITELMAN LIIKENNEYMPÄRISTÖN TOIMENPIDEOHJELMA (TURUN SEUDUN KUNTIEN LIIKENNETURVALLISUUSSUUNNITELMAT)</t>
  </si>
  <si>
    <t>Mt 12262 (Kaharintie) ja mt 12254 (Hujalantie), väli Moisio-Rusko-Masku</t>
  </si>
  <si>
    <t>Jalankulku- ja pyöräilyväylän rakentaminen välille Walininkuja - Vahdontie (MAL-hanke, tavoite päästä rakentamaan 2023 alusta, TS olemassa tai tekeillä).</t>
  </si>
  <si>
    <t>Jkp-tien toteutus tavoitteena pitkällä tähtäimellä neljässä vaiheessa: 1) Walininkuja - Vahdontie (tavoite päästä rakentamaan 2023 alusta), 2) Vahdontie - Rekikaari, 3) Rekikaari - Moisio ja 4) Walininkuja - Masku. Olemassa Mt 12254 ja 12262 jkp-väylä välille Päällistönmäentie - Walininkuja (käytännössä Rekikaarelle asti). Tavoite saada kaksi ensimmäistä vaihetta valmiiksi kahdella tulevalla MAL-kaudella.
Asukaskyselyssä eniten mainintoja saanut kohde (väli Rusko-Moisio). Asukaskyselyssä 2. eniten mainintoja saanut kohde (väli Rusko-Humikkala).</t>
  </si>
  <si>
    <t>Jkp, Kori, kys</t>
  </si>
  <si>
    <t>https://goo.gl/maps/q7P7Jm2Y3yw3Voeb8</t>
  </si>
  <si>
    <t>Jalankulku- ja pyöräilyväylän rakentaminen välille Vahdontie - Rekikaari (MAL-hanke, TS olemassa tai tekeillä).</t>
  </si>
  <si>
    <t>Jalankulku- ja pyöräilyväylän rakentaminen välille Rekikaari - Moisio (ei valmiita suunnitelmia).</t>
  </si>
  <si>
    <t>Jalankulku- ja pyöräilyväylän rakentaminen välille Masku - Walininkuja (ei valmiita suunnitelmia).</t>
  </si>
  <si>
    <t>Mt 2012 (Vahdontie) / Härjänruopantie liittymä</t>
  </si>
  <si>
    <t>Liittymässä lyhyt ja kapea kääntymiskaista etelän suunnasta. Kohteesta laadittu suojatien toimenpidekortti 3/2019 ja tarkempi esisuunnitelmakuva suojatien siirtämisestä hieman pohjoisen suuntaan (vastaavat toimenpiteet esitetty toimenpidekortissa, nopeusrajoitus alennettu viime vuosina 50 km/h:iin).</t>
  </si>
  <si>
    <t>Stiekortti, kys</t>
  </si>
  <si>
    <t>https://goo.gl/maps/6h5jRALSafJiDErh8</t>
  </si>
  <si>
    <t>Pidemmällä tähtäimellä maankäytön laajentuessa liittymän länsipuolelle rakentuva teollisuusalue vaatinee kiertoliittymän rakentamisen (kustannusarvio vain karkea arvio, riippuu suunnitelmasta).</t>
  </si>
  <si>
    <t>Kunta kertoi 10/2021, että tulevaisuudessa on tavoitteena laajentaa maankäyttöä liittymän länsipuolella. Tästä johtuen esimerkiksi suojatien siirtoa ei kannata toteuttaa irrallisena toimenpiteenä.</t>
  </si>
  <si>
    <t>Mt 2012 (Kuninkojantie) / Paikonmäenkuja liittymä</t>
  </si>
  <si>
    <t>Puuttuvien suojatieliikennemerkkien lisääminen (Ruskon suunnasta ja keskisaarekkeelle, 2 kpl).</t>
  </si>
  <si>
    <t>Stiekortti</t>
  </si>
  <si>
    <t>https://goo.gl/maps/Rj3LxGLD29yJ6K416</t>
  </si>
  <si>
    <t>Heijastinvarsien lisääminen suojatieliikennemerkkien yhteyteen (4 kpl).</t>
  </si>
  <si>
    <t>ELY-keskus selvittää vaatiiko liittymähaaran poisto tiesuunnitelman. Samalla voitaisiin nykyinen kanavoinnin saarekejärjestely rakentaa umpeen siten ettei Paikonmäenkujalle voi kääntyä.</t>
  </si>
  <si>
    <t>Riippuu
suunnitelmasta</t>
  </si>
  <si>
    <t>Mt 2012 (Vahdontie) / Naarvahantie liittymä, Munittula</t>
  </si>
  <si>
    <t>Liikenteenjakajaliikennemerkkien nostaminen korkeammalle (4 kpl).</t>
  </si>
  <si>
    <t>Suojatieselvityksen työpalaverissa 9/2018 todettu, että pohjoisempi suojatie ei ole poistettavissa. Eteläisellä suojatiellä Seeme-huomiovalot. Liittymää saneerattu ja toinen suojatie (eteläisempi) rakennettu 2009. Kohteesta laadittu suojatien toimenpidekortti 3/2019 (nopeusrajoitus alennettu viime vuosina 50 km/h:iin). Asukaskyselyssä 7. eniten mainintoja saanut kohde.</t>
  </si>
  <si>
    <t>https://goo.gl/maps/uAdbMpNncAr47LJJ8</t>
  </si>
  <si>
    <t>Puuttuvien heijastinvarsien lisääminen liikenteenjakajaliikennemerkkien yhteyteen (2 kpl, eteläisempi suojatie).</t>
  </si>
  <si>
    <t>Puuttuvien suojatieliikennemerkkien lisääminen liikenteenjakajaliikennemerkkien yhteyteen (2 kpl, pohjoisempi suojatie).</t>
  </si>
  <si>
    <t>Suojatien täsmävalaistuksen rakentaminen eteläisemmälle suojatielle.</t>
  </si>
  <si>
    <t>Oletettavasti Vahdontien vilkkain suojatie.</t>
  </si>
  <si>
    <t>Mt 2012 (Vahdontie), Suitturin kohta</t>
  </si>
  <si>
    <t>Näkemien parantaminen (puuston poisto jkp-tieltä suojatielle saavuttaessa, puut lienevät juuri ja juuri tiealueen puolella, tarkasteltava, ainakin tiealueelle ulottuvat oksat pois).</t>
  </si>
  <si>
    <t>Suojatien vieressä pizzeria ja autoliike, epämääräiset liittymäjärjestelyt. Suojatielle johtaa suoraan jkp-yhteys Lehtimäentieltä. Ruskon liikenneturvallisuussuunnitelmassa (2012) esitetty keskisaarekkeen rakentamista nykyisen suojatien kohdalle. Kohteesta laadittu suojatien toimenpidekortti 3/2019 (nopeusrajoitus alennettu viime vuosina 50 km/h:iin). Hidaste ei sovellut kohteeseen. Asukaskyselyssä 6. eniten mainintoja saanut kohde.</t>
  </si>
  <si>
    <t>Kortti, kys</t>
  </si>
  <si>
    <t>https://goo.gl/maps/q1jUvqpJmA8yzccM9</t>
  </si>
  <si>
    <t>Suojatien ennakkovaroitusmerkkien lisääminen molemmista suunnista.</t>
  </si>
  <si>
    <t>Nopeusrajoituksen tiemerkinnät (50) molemmista suunnista ennen suojatietä.</t>
  </si>
  <si>
    <t>Piha-alueen jäsentely, piha-alueen erotteleminen ajoradasta kapealla reunakivellisellä välikaistalla, pysäkkijärjestelyt ja keskisaarekkeen tai hidasteen rakentaminen suojatien kohdalle (esisuunnitelma laadittu 3/2019).</t>
  </si>
  <si>
    <t>2-3</t>
  </si>
  <si>
    <t>Mt 2012 (Vahdontie), Lempon kohdan suojatie</t>
  </si>
  <si>
    <t>Nopeusrajoituksen alentaminen 60 -&gt; 50 km/h pistemäisesti suojatien kohdalla.</t>
  </si>
  <si>
    <t>Jkp-tie vaihtaa suojatien kohdalla puolta, koululaisreitti, 60 km/h, varoitusmerkit pyöräilijöistä. Todettu, että nopeusrajoituksen alentaminen pidemmällä tiejaksolla ei ole perusteltua (tieympäristö ei tue). Asukaskyselyssä 12. eniten mainintoja saanut kohde.</t>
  </si>
  <si>
    <t>stie, kys</t>
  </si>
  <si>
    <t>https://goo.gl/maps/QFhsbwCfd5dNfxkZ7</t>
  </si>
  <si>
    <t>Mt 2012 (Vahdontie), Kuppikiventien kohdan suojatie</t>
  </si>
  <si>
    <t>Nopeusrajoituksen tiemerkintä (40) pohjoisen suunnasta saavuttaessa ennen suojatietä.</t>
  </si>
  <si>
    <t>Suojatiellä vilkkuvalo kiinni suojatieliikennemerkkitolpassa (ohjaus kunnan toimesta koulujen alkamis- ja loppumisaikaan). Kohteessa näkyy pientareessa selviä vasemmalle koululle kääntyvien ohituksia. Keskustan ainoa vain tiemerkitty suojatie. Hiidenvainion koulun saattoliikenne kulkee tästä liittymästä (1.-2.lk).</t>
  </si>
  <si>
    <t>https://goo.gl/maps/c4B6ntrpHhT4Xk4o9</t>
  </si>
  <si>
    <t>ELY-keskus selvittää voisiko suojatien poistaa ja kulkijat ohjata viereiseen alikulkuun.</t>
  </si>
  <si>
    <t>Mt 2012 (Vahdontie), Vahdon kirkon kohdan suojatie</t>
  </si>
  <si>
    <t>Näkemien parantaminen (puuston poisto).</t>
  </si>
  <si>
    <t>Puusto sijaitsee suurelta osin tontilla tiealueen ulkopuolella, suojatiemerkit kaukana suojatiestä, heijastinvarret valahtaneet maan pinnalle, suojatien ennakkovaroitusmerkit on molemmista suunnista. Suojatieltä johtaa yhteys suoraan kiinteistän pihaan ja kiinteistö on parhaillaan myynnissä ja sen käyttötarkoitus muuttunee. Käyttötarkoituksen muutoksen myötä tulee pohdittavaksi voiko suojatie johtaa kiinteistön pihaan (ja kulkeminen sen läpi). Asukaskyselyssä 4. eniten mainintoja saanut kohde.</t>
  </si>
  <si>
    <t>https://goo.gl/maps/taG5C96HzTtA7KbXA</t>
  </si>
  <si>
    <t>Nykyisten suojatieliikennemerkkien siirtäminen lähemmäksi suojatietä.</t>
  </si>
  <si>
    <t>Nykyisten heijastinvarsien nostaminen korkeammalle suojatieliikennemerkkitolpissa.</t>
  </si>
  <si>
    <t>ELY-keskus selvittää voiko suojatien poistaa (edellyttänee uuden pysäkin rakentamisen, edellyttää pysäkkien käyttäjämäärien selvittämisen).</t>
  </si>
  <si>
    <t>Tonttikatuverkko</t>
  </si>
  <si>
    <t>Erillistarkastelun laatiminen tonttikatuverkon 30 km/h kohteiden kartoittamiseksi ja toteuttamiseksi.</t>
  </si>
  <si>
    <t>https://goo.gl/maps/TTgXvxBCT8Mxt85j9</t>
  </si>
  <si>
    <t>Mt 2012 (Vahdontie), Merttelän koulun kohta</t>
  </si>
  <si>
    <t>Nopeusrajoituksen alentaminen 60 -&gt; 50 km/h koulun kohdalla (Vahdon suunnan nykyisen 50 km/h rajoituksen lyhyt jatkaminen).</t>
  </si>
  <si>
    <t>Vahdon suunnasta 50 km/h loppuu juuri ennen koulua. Todettu, että nopeusrajoituksen alentaminen pidemmällä tiejaksolla ei ole perusteltua (tieympäristö ei tue). Asukaskyselyssä 9. eniten mainintoja saanut kohde.</t>
  </si>
  <si>
    <t>esselv, kys</t>
  </si>
  <si>
    <t>https://goo.gl/maps/swxBcRL5uQkwphwe7</t>
  </si>
  <si>
    <t>Talkootie</t>
  </si>
  <si>
    <t>Seuraavan päällystyskerran yhteydessä hidasteiden rakentaminen (2 kpl).</t>
  </si>
  <si>
    <t xml:space="preserve">Talkootiellä kaksi pientä elementtihidastetta. Kunta tarkastelut mahdollisuutta tehdä uusi katuyhteys Maununtieltä kentän päädyn takaa, mutta asia ei ole etenemässä. </t>
  </si>
  <si>
    <t>TOPkunta</t>
  </si>
  <si>
    <t>https://goo.gl/maps/6MMppcg7c5xLHyjCA</t>
  </si>
  <si>
    <t>Talkootie / Vanhatie liittymä</t>
  </si>
  <si>
    <t>Pysäytysviivan merkitseminen asfalttiin STOP-merkin yhteyteen.</t>
  </si>
  <si>
    <t>Talkootieltä saapuville asetettu STOP-merkki. Ongelma STOP-merkistä piittaamattomuus.</t>
  </si>
  <si>
    <t>Levolantie / Taimisentie liittymä</t>
  </si>
  <si>
    <t>Suojatien tiemerkinnän tekeminen nykyisen suojatien kohdalle Taimisentien suuntaan.</t>
  </si>
  <si>
    <t>Liittymäalue on jo korotettu. Ongelmana on oikomiset liittymän läpi jkp-tielle (oiotaan suojatietä), mikä on käytösongelma.</t>
  </si>
  <si>
    <t>TOPkunta, kys</t>
  </si>
  <si>
    <t>https://www.google.com/maps/@60.5431006,22.2270425,116m/data=!3m1!1e3</t>
  </si>
  <si>
    <t>Kunta selvittää voiko liittymässä sijaitsevat roska-astiat siirtää toiseen paikkaan.</t>
  </si>
  <si>
    <t>Roskikset aivan suojatien vieressä ja roska-auto peittää näkemiä.</t>
  </si>
  <si>
    <t>Ohjaluodontie / Päällistönmäentie liittymän suojatie</t>
  </si>
  <si>
    <t>Kiinteistön autokatos näkemäesteen ja suojatielle tuollaan suoraan alamäkeen jkp-tieltä. Tärinäraidat molemmista suunnista. Asukaskyselyssä 3. eniten mainintoja saanut kohde.</t>
  </si>
  <si>
    <t>https://www.google.fi/maps/search/talkootie,+Lieto/@60.5424599,22.2459968,183m/data=!3m1!1e3</t>
  </si>
  <si>
    <t>Hidasteen rakentaminen nykyisen suojatien kohdalle tai sen välittömään läheisyyteen.</t>
  </si>
  <si>
    <t>Mt 2010 (Valpperintie), Liikennöitsijäntien kohdan suojatie</t>
  </si>
  <si>
    <t>Suojatiellä Seeme-varoitusvalot, keskisaareke, ennakkovaroitusmerkit, 40 km/h. Todettu, että hidaste ei sovellu kohteeseen (talo aivan suojatien vieressä). Asukaskyselyssä 13. eniten mainintoja saanut kohde.</t>
  </si>
  <si>
    <t>https://goo.gl/maps/8wfRPgxJeJjspJFu9</t>
  </si>
  <si>
    <t>Nopeusrajoituksen tiemerkintä (40) ainakin Silvolan suunnasta ennen suojatietä.</t>
  </si>
  <si>
    <t>Suojatien keskisaarekkeen reunakivilinjan maalaaminen huomiovärillä (valkoinen reunakivilinja).</t>
  </si>
  <si>
    <t>ELY-keskus ja kunta selvittävät onko talon pensasaita tontilla ja voiko sitä oikeasti poistaa tai lyhentää.</t>
  </si>
  <si>
    <t>Mt 2012 (Vahdontie) / Virusmäentie / Valkiavuorentie liittymä</t>
  </si>
  <si>
    <t>Hidasteen rakentaminen liittymän eteläpuolelle 40 km/h rajoituksen alkamiskohtaan (varmistettava erityisesti tärinäongelmat).</t>
  </si>
  <si>
    <t>Heijastinvarret on, 40 km/h. Asukaskyselyssä 8. eniten mainintoja saanut kohde.</t>
  </si>
  <si>
    <t>https://goo.gl/maps/6pTLnfjAAPma41Za8</t>
  </si>
  <si>
    <t>Mt 2012 (Vahdontie) / Harjutie / Lähteenmäentie liittymä</t>
  </si>
  <si>
    <t>Näkemien parantaminen Lähteenmäentien liittymähaarasta (puuston poisto, jotta jkp-tielle on parempi näkemä).</t>
  </si>
  <si>
    <t>Huonot näkemät jkp-tielle. Puusto on kiinteistörajoista karkeasti arvioiden sekä ELY että kunnan alueella.</t>
  </si>
  <si>
    <t>kys</t>
  </si>
  <si>
    <t>https://goo.gl/maps/wYbPuZgAaxGRtTgF9</t>
  </si>
  <si>
    <t>Vanhatie / Ristimäentie liittymä</t>
  </si>
  <si>
    <t>Suojatien merkitseminen asfalttiin.</t>
  </si>
  <si>
    <t>Suojatieliikennemerkit on jo.</t>
  </si>
  <si>
    <t>https://goo.gl/maps/7dGycctFpiJqPPrt5</t>
  </si>
  <si>
    <t>Ohjaluodontie</t>
  </si>
  <si>
    <t>Nykyisten betoniporsaiden poistaminen.</t>
  </si>
  <si>
    <t>Betoniporsaat eivät juurikaan hidasta ajonopeuksia ja hidasteita on jo.</t>
  </si>
  <si>
    <t>https://goo.gl/maps/biwYEY9Ckt2FfRTu8</t>
  </si>
  <si>
    <t>Päällistönmäentie / Suitsikuja / Kaviokuja liittymä</t>
  </si>
  <si>
    <t>Heijastinvarsien lisääminen suojatieliikennemerkkien yhteyteen.</t>
  </si>
  <si>
    <t>Huonot näkemät mutkan takia. Tärinäraidat ennen suojatietä molemmista suunnista. Päällystönmäentiellä kaksi hidastetta etelämpänä.</t>
  </si>
  <si>
    <t>Hidasteen rakentaminen suojatien lähistölle.</t>
  </si>
  <si>
    <t>Idea pidemmällä tähtäimellä se, että Päällistönmäentiellä olisi hidaste pohjoispäässä ja sitten maankäytön laajentuessa myös eteläosaan Rekikaaren kohdille.</t>
  </si>
  <si>
    <t>Päällistönmäentie, tasa-arvoiset liittymä</t>
  </si>
  <si>
    <t>Kunta harkitsee tasa-arvoisten liittymien muuttamista väistämisvelvollisiksi (toteutus voisi olla sidoksissa uusien hidasteiden toteutukseen).</t>
  </si>
  <si>
    <t>Asukaskyselyssä 11. eniten mainintoja saanut kohde.</t>
  </si>
  <si>
    <t>https://www.google.fi/maps/place/P%C3%A4%C3%A4llist%C3%B6nm%C3%A4entie,+21290+Rusko/@60.5370484,22.241478,1510m/data=!3m1!1e3!4m5!3m4!1s0x468b8a7fa52e6549:0xfb7f57038cbe1c67!8m2!3d60.5364791!4d22.24708</t>
  </si>
  <si>
    <t>Hiidenvainiontie, Knaapinpolun kohdan suojatie</t>
  </si>
  <si>
    <t>https://goo.gl/maps/p5FQKTv1BUMJ1C2EA</t>
  </si>
  <si>
    <t>Mt 12411 (Pakaistentie), nykyinen 80 km/h tiejakso</t>
  </si>
  <si>
    <t>Muutoin lähistön tieverkolla on jo 60 km/h.</t>
  </si>
  <si>
    <t>https://goo.gl/maps/tj3qrFB6rBwYvW3g6</t>
  </si>
  <si>
    <t>Mt 2012 (Vahdontie), jkp-tien väli Inkistentie - Vahto</t>
  </si>
  <si>
    <t>Jalankulku- ja pyöräilyväylän päällysteen uusiminen.</t>
  </si>
  <si>
    <t>Erittäin huonokuntoinen jkp-tien asfaltti. Asukaskyselyssä 14. eniten mainintoja saanut kohde.</t>
  </si>
  <si>
    <t>https://goo.gl/maps/zdBTumjRZJj6nD8N9</t>
  </si>
  <si>
    <t>24 ei kartalla</t>
  </si>
  <si>
    <t>Rusko LTS 2022</t>
  </si>
  <si>
    <t>Mt 2012 (Kuninkojantie) / Raikonmäenkuja liittymä</t>
  </si>
  <si>
    <t>Kunnan kanta on että liittymä on tarpeellinen</t>
  </si>
  <si>
    <t>LAUTAKUNTAVERSIO LOKAKUU 2022</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</si>
</sst>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0"/>
    <numFmt numFmtId="167" formatCode="#,##0.000"/>
    <numFmt numFmtId="168" formatCode="0.0"/>
    <numFmt numFmtId="169" formatCode="&quot;Kyllä&quot;;&quot;Kyllä&quot;;&quot;Ei&quot;"/>
    <numFmt numFmtId="170" formatCode="&quot;Tosi&quot;;&quot;Tosi&quot;;&quot;Epätosi&quot;"/>
    <numFmt numFmtId="171" formatCode="&quot;Käytössä&quot;;&quot;Käytössä&quot;;&quot;Ei käytössä&quot;"/>
    <numFmt numFmtId="172" formatCode="[$€-2]\ #\ ##,000_);[Red]\([$€-2]\ #\ ##,000\)"/>
    <numFmt numFmtId="173" formatCode="0.0000"/>
    <numFmt numFmtId="174" formatCode="d\.m\.yyyy"/>
    <numFmt numFmtId="175" formatCode="0.0\ %"/>
    <numFmt numFmtId="176" formatCode="mmm/yyyy"/>
    <numFmt numFmtId="177" formatCode="0.00000"/>
  </numFmts>
  <fonts count="50">
    <font>
      <sz val="11"/>
      <color theme="1"/>
      <name val="Calibri"/>
      <family val="2"/>
    </font>
    <font>
      <sz val="11"/>
      <color indexed="8"/>
      <name val="Calibri"/>
      <family val="2"/>
    </font>
    <font>
      <sz val="10"/>
      <name val="Arial"/>
      <family val="2"/>
    </font>
    <font>
      <sz val="8"/>
      <name val="Calibri"/>
      <family val="2"/>
    </font>
    <font>
      <sz val="11"/>
      <color indexed="9"/>
      <name val="Calibri"/>
      <family val="2"/>
    </font>
    <font>
      <u val="single"/>
      <sz val="11"/>
      <color indexed="53"/>
      <name val="Calibri"/>
      <family val="2"/>
    </font>
    <font>
      <sz val="11"/>
      <color indexed="14"/>
      <name val="Calibri"/>
      <family val="2"/>
    </font>
    <font>
      <u val="single"/>
      <sz val="7.7"/>
      <color indexed="53"/>
      <name val="Calibri"/>
      <family val="2"/>
    </font>
    <font>
      <sz val="11"/>
      <color indexed="17"/>
      <name val="Calibri"/>
      <family val="2"/>
    </font>
    <font>
      <b/>
      <sz val="11"/>
      <color indexed="52"/>
      <name val="Calibri"/>
      <family val="2"/>
    </font>
    <font>
      <sz val="11"/>
      <color indexed="52"/>
      <name val="Calibri"/>
      <family val="2"/>
    </font>
    <font>
      <sz val="11"/>
      <color indexed="60"/>
      <name val="Calibri"/>
      <family val="2"/>
    </font>
    <font>
      <b/>
      <sz val="18"/>
      <color indexed="19"/>
      <name val="Cambria"/>
      <family val="2"/>
    </font>
    <font>
      <b/>
      <sz val="15"/>
      <color indexed="19"/>
      <name val="Calibri"/>
      <family val="2"/>
    </font>
    <font>
      <b/>
      <sz val="13"/>
      <color indexed="19"/>
      <name val="Calibri"/>
      <family val="2"/>
    </font>
    <font>
      <b/>
      <sz val="11"/>
      <color indexed="19"/>
      <name val="Calibri"/>
      <family val="2"/>
    </font>
    <font>
      <i/>
      <sz val="11"/>
      <color indexed="23"/>
      <name val="Calibri"/>
      <family val="2"/>
    </font>
    <font>
      <b/>
      <sz val="11"/>
      <color indexed="8"/>
      <name val="Calibri"/>
      <family val="2"/>
    </font>
    <font>
      <sz val="11"/>
      <color indexed="62"/>
      <name val="Calibri"/>
      <family val="2"/>
    </font>
    <font>
      <b/>
      <sz val="11"/>
      <color indexed="9"/>
      <name val="Calibri"/>
      <family val="2"/>
    </font>
    <font>
      <b/>
      <sz val="11"/>
      <color indexed="63"/>
      <name val="Calibri"/>
      <family val="2"/>
    </font>
    <font>
      <sz val="11"/>
      <color indexed="10"/>
      <name val="Calibri"/>
      <family val="2"/>
    </font>
    <font>
      <sz val="11"/>
      <name val="Calibri"/>
      <family val="2"/>
    </font>
    <font>
      <b/>
      <sz val="11"/>
      <name val="Calibri"/>
      <family val="2"/>
    </font>
    <font>
      <sz val="11"/>
      <color indexed="21"/>
      <name val="Calibri"/>
      <family val="2"/>
    </font>
    <font>
      <sz val="10"/>
      <color indexed="10"/>
      <name val="Calibri"/>
      <family val="2"/>
    </font>
    <font>
      <sz val="11"/>
      <color indexed="30"/>
      <name val="Calibri"/>
      <family val="2"/>
    </font>
    <font>
      <sz val="9"/>
      <color indexed="8"/>
      <name val="Calibri"/>
      <family val="2"/>
    </font>
    <font>
      <sz val="11"/>
      <color theme="0"/>
      <name val="Calibri"/>
      <family val="2"/>
    </font>
    <font>
      <u val="single"/>
      <sz val="11"/>
      <color theme="11"/>
      <name val="Calibri"/>
      <family val="2"/>
    </font>
    <font>
      <sz val="11"/>
      <color rgb="FF9C0006"/>
      <name val="Calibri"/>
      <family val="2"/>
    </font>
    <font>
      <u val="single"/>
      <sz val="7.7"/>
      <color theme="10"/>
      <name val="Calibri"/>
      <family val="2"/>
    </font>
    <font>
      <u val="single"/>
      <sz val="11"/>
      <color theme="10"/>
      <name val="Calibri"/>
      <family val="2"/>
    </font>
    <font>
      <sz val="11"/>
      <color rgb="FF006100"/>
      <name val="Calibri"/>
      <family val="2"/>
    </font>
    <font>
      <b/>
      <sz val="11"/>
      <color rgb="FFFA7D0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i/>
      <sz val="11"/>
      <color rgb="FF7F7F7F"/>
      <name val="Calibri"/>
      <family val="2"/>
    </font>
    <font>
      <b/>
      <sz val="11"/>
      <color theme="1"/>
      <name val="Calibri"/>
      <family val="2"/>
    </font>
    <font>
      <sz val="11"/>
      <color rgb="FF3F3F76"/>
      <name val="Calibri"/>
      <family val="2"/>
    </font>
    <font>
      <b/>
      <sz val="11"/>
      <color theme="0"/>
      <name val="Calibri"/>
      <family val="2"/>
    </font>
    <font>
      <b/>
      <sz val="11"/>
      <color rgb="FF3F3F3F"/>
      <name val="Calibri"/>
      <family val="2"/>
    </font>
    <font>
      <sz val="11"/>
      <color rgb="FFFF0000"/>
      <name val="Calibri"/>
      <family val="2"/>
    </font>
    <font>
      <sz val="11"/>
      <color rgb="FF00B050"/>
      <name val="Calibri"/>
      <family val="2"/>
    </font>
    <font>
      <sz val="10"/>
      <color rgb="FFFF0000"/>
      <name val="Calibri"/>
      <family val="2"/>
    </font>
    <font>
      <sz val="11"/>
      <color rgb="FF0070C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CC99"/>
        <bgColor indexed="64"/>
      </patternFill>
    </fill>
    <fill>
      <patternFill patternType="solid">
        <fgColor rgb="FFA5A5A5"/>
        <bgColor indexed="64"/>
      </patternFill>
    </fill>
    <fill>
      <patternFill patternType="solid">
        <fgColor theme="0"/>
        <bgColor indexed="64"/>
      </patternFill>
    </fill>
  </fills>
  <borders count="12">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style="thin">
        <color theme="0" tint="-0.4999699890613556"/>
      </left>
      <right style="thin">
        <color theme="0" tint="-0.4999699890613556"/>
      </right>
      <top style="thin">
        <color theme="0" tint="-0.4999699890613556"/>
      </top>
      <bottom style="thin">
        <color theme="0" tint="-0.4999699890613556"/>
      </bottom>
    </border>
    <border>
      <left style="thin">
        <color theme="0" tint="-0.24993999302387238"/>
      </left>
      <right style="thin">
        <color theme="0" tint="-0.24993999302387238"/>
      </right>
      <top style="thin">
        <color theme="0" tint="-0.24993999302387238"/>
      </top>
      <bottom style="thin">
        <color theme="0" tint="-0.24993999302387238"/>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0" fillId="26" borderId="1" applyNumberFormat="0" applyFont="0" applyAlignment="0" applyProtection="0"/>
    <xf numFmtId="0" fontId="30" fillId="27"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8" borderId="0" applyNumberFormat="0" applyBorder="0" applyAlignment="0" applyProtection="0"/>
    <xf numFmtId="0" fontId="34" fillId="29" borderId="2" applyNumberFormat="0" applyAlignment="0" applyProtection="0"/>
    <xf numFmtId="0" fontId="35" fillId="0" borderId="3" applyNumberFormat="0" applyFill="0" applyAlignment="0" applyProtection="0"/>
    <xf numFmtId="0" fontId="36" fillId="30"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0" borderId="0" applyNumberFormat="0" applyFill="0" applyBorder="0" applyAlignment="0" applyProtection="0"/>
    <xf numFmtId="0" fontId="38" fillId="0" borderId="4" applyNumberFormat="0" applyFill="0" applyAlignment="0" applyProtection="0"/>
    <xf numFmtId="0" fontId="39" fillId="0" borderId="5" applyNumberFormat="0" applyFill="0" applyAlignment="0" applyProtection="0"/>
    <xf numFmtId="0" fontId="40" fillId="0" borderId="6" applyNumberFormat="0" applyFill="0" applyAlignment="0" applyProtection="0"/>
    <xf numFmtId="0" fontId="40"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43" fillId="31" borderId="2" applyNumberFormat="0" applyAlignment="0" applyProtection="0"/>
    <xf numFmtId="0" fontId="44" fillId="32" borderId="8" applyNumberFormat="0" applyAlignment="0" applyProtection="0"/>
    <xf numFmtId="0" fontId="45" fillId="29"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cellStyleXfs>
  <cellXfs count="69">
    <xf numFmtId="0" fontId="0" fillId="0" borderId="0" xfId="0" applyFont="1" applyAlignment="1">
      <alignment/>
    </xf>
    <xf numFmtId="0" fontId="22" fillId="33" borderId="0" xfId="0" applyFont="1" applyFill="1" applyBorder="1" applyAlignment="1">
      <alignment horizontal="center" vertical="center" wrapText="1"/>
    </xf>
    <xf numFmtId="49" fontId="22" fillId="33" borderId="0" xfId="0" applyNumberFormat="1" applyFont="1" applyFill="1" applyBorder="1" applyAlignment="1">
      <alignment horizontal="center" vertical="center" wrapText="1"/>
    </xf>
    <xf numFmtId="0" fontId="22" fillId="33" borderId="0" xfId="0" applyFont="1" applyFill="1" applyAlignment="1">
      <alignment horizontal="center" vertical="center"/>
    </xf>
    <xf numFmtId="0" fontId="23" fillId="23" borderId="10" xfId="0" applyFont="1" applyFill="1" applyBorder="1" applyAlignment="1">
      <alignment horizontal="center" vertical="center" wrapText="1"/>
    </xf>
    <xf numFmtId="0" fontId="23" fillId="23" borderId="10" xfId="0" applyFont="1" applyFill="1" applyBorder="1" applyAlignment="1">
      <alignment horizontal="left" vertical="center" wrapText="1"/>
    </xf>
    <xf numFmtId="49" fontId="23" fillId="23" borderId="10" xfId="0" applyNumberFormat="1" applyFont="1" applyFill="1" applyBorder="1" applyAlignment="1">
      <alignment horizontal="center" vertical="center" wrapText="1"/>
    </xf>
    <xf numFmtId="0" fontId="23" fillId="33" borderId="0" xfId="0" applyFont="1" applyFill="1" applyAlignment="1">
      <alignment horizontal="center" vertical="center"/>
    </xf>
    <xf numFmtId="0" fontId="23" fillId="33" borderId="0" xfId="0" applyFont="1" applyFill="1" applyBorder="1" applyAlignment="1">
      <alignment horizontal="left" vertical="center" wrapText="1"/>
    </xf>
    <xf numFmtId="0" fontId="22" fillId="33" borderId="0" xfId="0" applyFont="1" applyFill="1" applyBorder="1" applyAlignment="1">
      <alignment horizontal="left" vertical="center" wrapText="1"/>
    </xf>
    <xf numFmtId="0" fontId="0" fillId="33" borderId="0" xfId="0" applyFill="1" applyBorder="1" applyAlignment="1">
      <alignment vertical="center"/>
    </xf>
    <xf numFmtId="0" fontId="42" fillId="33" borderId="0" xfId="0" applyFont="1" applyFill="1" applyBorder="1" applyAlignment="1">
      <alignment vertical="center"/>
    </xf>
    <xf numFmtId="0" fontId="22" fillId="33" borderId="0" xfId="0" applyFont="1" applyFill="1" applyBorder="1" applyAlignment="1">
      <alignment vertical="center" wrapText="1"/>
    </xf>
    <xf numFmtId="1" fontId="23" fillId="33" borderId="0" xfId="0" applyNumberFormat="1" applyFont="1" applyFill="1" applyBorder="1" applyAlignment="1">
      <alignment horizontal="center" vertical="center"/>
    </xf>
    <xf numFmtId="0" fontId="23" fillId="33" borderId="0" xfId="0" applyFont="1" applyFill="1" applyBorder="1" applyAlignment="1">
      <alignment horizontal="center" vertical="center"/>
    </xf>
    <xf numFmtId="1" fontId="22" fillId="33" borderId="0" xfId="0" applyNumberFormat="1" applyFont="1" applyFill="1" applyBorder="1" applyAlignment="1">
      <alignment horizontal="center" vertical="center"/>
    </xf>
    <xf numFmtId="0" fontId="22" fillId="33" borderId="0" xfId="0" applyFont="1" applyFill="1" applyBorder="1" applyAlignment="1">
      <alignment horizontal="center" vertical="center"/>
    </xf>
    <xf numFmtId="3" fontId="23" fillId="33" borderId="0" xfId="0" applyNumberFormat="1" applyFont="1" applyFill="1" applyBorder="1" applyAlignment="1">
      <alignment horizontal="center" vertical="center" wrapText="1"/>
    </xf>
    <xf numFmtId="3" fontId="3" fillId="33" borderId="0" xfId="0" applyNumberFormat="1" applyFont="1" applyFill="1" applyBorder="1" applyAlignment="1">
      <alignment horizontal="left" vertical="center"/>
    </xf>
    <xf numFmtId="3" fontId="22" fillId="33" borderId="0" xfId="0" applyNumberFormat="1" applyFont="1" applyFill="1" applyAlignment="1">
      <alignment horizontal="center" vertical="center"/>
    </xf>
    <xf numFmtId="0" fontId="22" fillId="33" borderId="0" xfId="0" applyFont="1" applyFill="1" applyAlignment="1">
      <alignment horizontal="left" vertical="center" wrapText="1"/>
    </xf>
    <xf numFmtId="49" fontId="22" fillId="33" borderId="0" xfId="0" applyNumberFormat="1" applyFont="1" applyFill="1" applyAlignment="1">
      <alignment horizontal="center" vertical="center"/>
    </xf>
    <xf numFmtId="0" fontId="22" fillId="33" borderId="0" xfId="0" applyFont="1" applyFill="1" applyBorder="1" applyAlignment="1">
      <alignment horizontal="left" vertical="center"/>
    </xf>
    <xf numFmtId="0" fontId="3" fillId="33" borderId="0" xfId="0" applyFont="1" applyFill="1" applyBorder="1" applyAlignment="1">
      <alignment horizontal="left" vertical="center"/>
    </xf>
    <xf numFmtId="0" fontId="22" fillId="33" borderId="0" xfId="0" applyFont="1" applyFill="1" applyAlignment="1">
      <alignment horizontal="left" vertical="center"/>
    </xf>
    <xf numFmtId="0" fontId="31" fillId="33" borderId="0" xfId="42" applyFill="1" applyBorder="1" applyAlignment="1" applyProtection="1">
      <alignment horizontal="left" vertical="center"/>
      <protection/>
    </xf>
    <xf numFmtId="0" fontId="23" fillId="33" borderId="0" xfId="0" applyFont="1" applyFill="1" applyAlignment="1">
      <alignment horizontal="left" vertical="center"/>
    </xf>
    <xf numFmtId="0" fontId="47" fillId="33" borderId="0" xfId="0" applyFont="1" applyFill="1" applyBorder="1" applyAlignment="1">
      <alignment horizontal="left" vertical="center" wrapText="1"/>
    </xf>
    <xf numFmtId="0" fontId="46" fillId="33" borderId="0" xfId="0" applyFont="1" applyFill="1" applyBorder="1" applyAlignment="1">
      <alignment horizontal="center" vertical="center"/>
    </xf>
    <xf numFmtId="49" fontId="22" fillId="33" borderId="0" xfId="0" applyNumberFormat="1" applyFont="1" applyFill="1" applyAlignment="1">
      <alignment horizontal="left" vertical="center" wrapText="1"/>
    </xf>
    <xf numFmtId="49" fontId="23" fillId="23" borderId="10" xfId="0" applyNumberFormat="1" applyFont="1" applyFill="1" applyBorder="1" applyAlignment="1">
      <alignment horizontal="left" vertical="center" wrapText="1"/>
    </xf>
    <xf numFmtId="0" fontId="22" fillId="33" borderId="11" xfId="0" applyFont="1" applyFill="1" applyBorder="1" applyAlignment="1">
      <alignment horizontal="center" vertical="center" wrapText="1"/>
    </xf>
    <xf numFmtId="0" fontId="48" fillId="33" borderId="0" xfId="0" applyFont="1" applyFill="1" applyBorder="1" applyAlignment="1">
      <alignment horizontal="center" vertical="center"/>
    </xf>
    <xf numFmtId="0" fontId="22" fillId="33" borderId="11" xfId="0" applyFont="1" applyFill="1" applyBorder="1" applyAlignment="1">
      <alignment horizontal="left" vertical="center" wrapText="1"/>
    </xf>
    <xf numFmtId="49" fontId="22" fillId="33" borderId="11" xfId="0" applyNumberFormat="1" applyFont="1" applyFill="1" applyBorder="1" applyAlignment="1" quotePrefix="1">
      <alignment horizontal="left" vertical="center" wrapText="1"/>
    </xf>
    <xf numFmtId="0" fontId="49" fillId="33" borderId="0" xfId="0" applyFont="1" applyFill="1" applyBorder="1" applyAlignment="1">
      <alignment horizontal="left" vertical="center"/>
    </xf>
    <xf numFmtId="3" fontId="22" fillId="33" borderId="11" xfId="0" applyNumberFormat="1" applyFont="1" applyFill="1" applyBorder="1" applyAlignment="1">
      <alignment horizontal="center" vertical="center" wrapText="1"/>
    </xf>
    <xf numFmtId="49" fontId="49" fillId="33" borderId="0" xfId="0" applyNumberFormat="1" applyFont="1" applyFill="1" applyBorder="1" applyAlignment="1">
      <alignment horizontal="right" vertical="center"/>
    </xf>
    <xf numFmtId="49" fontId="22" fillId="33" borderId="0" xfId="0" applyNumberFormat="1" applyFont="1" applyFill="1" applyBorder="1" applyAlignment="1">
      <alignment horizontal="left" vertical="center" wrapText="1"/>
    </xf>
    <xf numFmtId="0" fontId="46" fillId="33" borderId="0" xfId="0" applyFont="1" applyFill="1" applyAlignment="1">
      <alignment horizontal="left" vertical="center" wrapText="1"/>
    </xf>
    <xf numFmtId="167" fontId="22" fillId="33" borderId="11" xfId="0" applyNumberFormat="1" applyFont="1" applyFill="1" applyBorder="1" applyAlignment="1">
      <alignment horizontal="center" vertical="center" wrapText="1"/>
    </xf>
    <xf numFmtId="0" fontId="46" fillId="33" borderId="0" xfId="0" applyFont="1" applyFill="1" applyAlignment="1">
      <alignment horizontal="right" vertical="center"/>
    </xf>
    <xf numFmtId="0" fontId="46" fillId="33" borderId="0" xfId="0" applyFont="1" applyFill="1" applyBorder="1" applyAlignment="1">
      <alignment vertical="center" wrapText="1"/>
    </xf>
    <xf numFmtId="0" fontId="23" fillId="33" borderId="0" xfId="0" applyFont="1" applyFill="1" applyAlignment="1">
      <alignment/>
    </xf>
    <xf numFmtId="0" fontId="22" fillId="33" borderId="0" xfId="0" applyFont="1" applyFill="1" applyAlignment="1">
      <alignment horizontal="left"/>
    </xf>
    <xf numFmtId="0" fontId="22" fillId="33" borderId="0" xfId="0" applyFont="1" applyFill="1" applyAlignment="1">
      <alignment/>
    </xf>
    <xf numFmtId="0" fontId="22" fillId="33" borderId="0" xfId="0" applyFont="1" applyFill="1" applyAlignment="1">
      <alignment horizontal="right"/>
    </xf>
    <xf numFmtId="0" fontId="23" fillId="23" borderId="11" xfId="0" applyFont="1" applyFill="1" applyBorder="1" applyAlignment="1">
      <alignment horizontal="center" vertical="center" wrapText="1"/>
    </xf>
    <xf numFmtId="0" fontId="23" fillId="23" borderId="11" xfId="0" applyFont="1" applyFill="1" applyBorder="1" applyAlignment="1">
      <alignment horizontal="left" vertical="center" wrapText="1"/>
    </xf>
    <xf numFmtId="0" fontId="23" fillId="23" borderId="11" xfId="0" applyFont="1" applyFill="1" applyBorder="1" applyAlignment="1">
      <alignment vertical="center" wrapText="1"/>
    </xf>
    <xf numFmtId="0" fontId="23" fillId="23" borderId="11" xfId="0" applyFont="1" applyFill="1" applyBorder="1" applyAlignment="1">
      <alignment horizontal="left" vertical="center"/>
    </xf>
    <xf numFmtId="0" fontId="23" fillId="23" borderId="11" xfId="0" applyFont="1" applyFill="1" applyBorder="1" applyAlignment="1">
      <alignment horizontal="right" vertical="center" wrapText="1"/>
    </xf>
    <xf numFmtId="0" fontId="22" fillId="33" borderId="11" xfId="0" applyFont="1" applyFill="1" applyBorder="1" applyAlignment="1">
      <alignment horizontal="center" vertical="center"/>
    </xf>
    <xf numFmtId="0" fontId="22" fillId="33" borderId="11" xfId="0" applyFont="1" applyFill="1" applyBorder="1" applyAlignment="1">
      <alignment horizontal="left" vertical="center"/>
    </xf>
    <xf numFmtId="0" fontId="22" fillId="33" borderId="11" xfId="0" applyFont="1" applyFill="1" applyBorder="1" applyAlignment="1">
      <alignment vertical="center"/>
    </xf>
    <xf numFmtId="0" fontId="22" fillId="33" borderId="11" xfId="0" applyFont="1" applyFill="1" applyBorder="1" applyAlignment="1">
      <alignment horizontal="right" vertical="center"/>
    </xf>
    <xf numFmtId="166" fontId="22" fillId="33" borderId="11" xfId="0" applyNumberFormat="1" applyFont="1" applyFill="1" applyBorder="1" applyAlignment="1">
      <alignment vertical="center"/>
    </xf>
    <xf numFmtId="14" fontId="22" fillId="33" borderId="11" xfId="0" applyNumberFormat="1" applyFont="1" applyFill="1" applyBorder="1" applyAlignment="1">
      <alignment vertical="center"/>
    </xf>
    <xf numFmtId="0" fontId="22" fillId="0" borderId="0" xfId="0" applyFont="1" applyAlignment="1">
      <alignment/>
    </xf>
    <xf numFmtId="0" fontId="22" fillId="33" borderId="0" xfId="0" applyFont="1" applyFill="1" applyAlignment="1">
      <alignment horizontal="center" vertical="center" wrapText="1"/>
    </xf>
    <xf numFmtId="0" fontId="46" fillId="33" borderId="0" xfId="0" applyFont="1" applyFill="1" applyAlignment="1">
      <alignment horizontal="center" vertical="center" wrapText="1"/>
    </xf>
    <xf numFmtId="16" fontId="22" fillId="33" borderId="11" xfId="0" applyNumberFormat="1" applyFont="1" applyFill="1" applyBorder="1" applyAlignment="1" quotePrefix="1">
      <alignment horizontal="center" vertical="center" wrapText="1"/>
    </xf>
    <xf numFmtId="0" fontId="22" fillId="33" borderId="11" xfId="0" applyFont="1" applyFill="1" applyBorder="1" applyAlignment="1" quotePrefix="1">
      <alignment horizontal="center" vertical="center" wrapText="1"/>
    </xf>
    <xf numFmtId="0" fontId="22" fillId="0" borderId="11" xfId="0" applyFont="1" applyFill="1" applyBorder="1" applyAlignment="1">
      <alignment horizontal="left" vertical="center" wrapText="1"/>
    </xf>
    <xf numFmtId="0" fontId="22" fillId="0" borderId="11" xfId="0" applyFont="1" applyFill="1" applyBorder="1" applyAlignment="1">
      <alignment horizontal="center" vertical="center" wrapText="1"/>
    </xf>
    <xf numFmtId="49" fontId="22" fillId="0" borderId="11" xfId="0" applyNumberFormat="1" applyFont="1" applyFill="1" applyBorder="1" applyAlignment="1" quotePrefix="1">
      <alignment horizontal="left" vertical="center" wrapText="1"/>
    </xf>
    <xf numFmtId="0" fontId="22" fillId="0" borderId="11" xfId="0" applyFont="1" applyFill="1" applyBorder="1" applyAlignment="1" quotePrefix="1">
      <alignment horizontal="center" vertical="center" wrapText="1"/>
    </xf>
    <xf numFmtId="3" fontId="22" fillId="0" borderId="11" xfId="0" applyNumberFormat="1" applyFont="1" applyFill="1" applyBorder="1" applyAlignment="1">
      <alignment horizontal="center" vertical="center" wrapText="1"/>
    </xf>
    <xf numFmtId="167" fontId="22" fillId="0" borderId="11" xfId="0" applyNumberFormat="1" applyFont="1" applyFill="1" applyBorder="1" applyAlignment="1">
      <alignment horizontal="center" vertical="center" wrapText="1"/>
    </xf>
  </cellXfs>
  <cellStyles count="57">
    <cellStyle name="Normal" xfId="0"/>
    <cellStyle name="20 % - Aksentti1" xfId="15"/>
    <cellStyle name="20 % - Aksentti2" xfId="16"/>
    <cellStyle name="20 % - Aksentti3" xfId="17"/>
    <cellStyle name="20 % - Aksentti4" xfId="18"/>
    <cellStyle name="20 % - Aksentti5" xfId="19"/>
    <cellStyle name="20 % - Aksentti6" xfId="20"/>
    <cellStyle name="40 % - Aksentti1" xfId="21"/>
    <cellStyle name="40 % - Aksentti2" xfId="22"/>
    <cellStyle name="40 % - Aksentti3" xfId="23"/>
    <cellStyle name="40 % - Aksentti4" xfId="24"/>
    <cellStyle name="40 % - Aksentti5" xfId="25"/>
    <cellStyle name="40 % - Aksentti6" xfId="26"/>
    <cellStyle name="60 % - Aksentti1" xfId="27"/>
    <cellStyle name="60 % - Aksentti2" xfId="28"/>
    <cellStyle name="60 % - Aksentti3" xfId="29"/>
    <cellStyle name="60 % - Aksentti4" xfId="30"/>
    <cellStyle name="60 % - Aksentti5" xfId="31"/>
    <cellStyle name="60 % - Aksentti6" xfId="32"/>
    <cellStyle name="Aksentti1" xfId="33"/>
    <cellStyle name="Aksentti2" xfId="34"/>
    <cellStyle name="Aksentti3" xfId="35"/>
    <cellStyle name="Aksentti4" xfId="36"/>
    <cellStyle name="Aksentti5" xfId="37"/>
    <cellStyle name="Aksentti6" xfId="38"/>
    <cellStyle name="Followed Hyperlink" xfId="39"/>
    <cellStyle name="Huomautus" xfId="40"/>
    <cellStyle name="Huono" xfId="41"/>
    <cellStyle name="Hyperlink" xfId="42"/>
    <cellStyle name="Hyperlinkki 2" xfId="43"/>
    <cellStyle name="Hyvä" xfId="44"/>
    <cellStyle name="Laskenta" xfId="45"/>
    <cellStyle name="Linkitetty solu" xfId="46"/>
    <cellStyle name="Neutraali" xfId="47"/>
    <cellStyle name="Normaali 2" xfId="48"/>
    <cellStyle name="Normaali 2 2" xfId="49"/>
    <cellStyle name="Normaali 2 3" xfId="50"/>
    <cellStyle name="Normaali 2 4" xfId="51"/>
    <cellStyle name="Normaali 2 5" xfId="52"/>
    <cellStyle name="Normaali 2 6" xfId="53"/>
    <cellStyle name="Normaali 2 7" xfId="54"/>
    <cellStyle name="Otsikko" xfId="55"/>
    <cellStyle name="Otsikko 1" xfId="56"/>
    <cellStyle name="Otsikko 2" xfId="57"/>
    <cellStyle name="Otsikko 3" xfId="58"/>
    <cellStyle name="Otsikko 4" xfId="59"/>
    <cellStyle name="Comma" xfId="60"/>
    <cellStyle name="Comma [0]" xfId="61"/>
    <cellStyle name="Percent" xfId="62"/>
    <cellStyle name="Selittävä teksti" xfId="63"/>
    <cellStyle name="Summa" xfId="64"/>
    <cellStyle name="Syöttö" xfId="65"/>
    <cellStyle name="Tarkistussolu" xfId="66"/>
    <cellStyle name="Tulostus" xfId="67"/>
    <cellStyle name="Currency" xfId="68"/>
    <cellStyle name="Currency [0]" xfId="69"/>
    <cellStyle name="Varoitusteksti"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1133475</xdr:colOff>
      <xdr:row>0</xdr:row>
      <xdr:rowOff>28575</xdr:rowOff>
    </xdr:from>
    <xdr:to>
      <xdr:col>10</xdr:col>
      <xdr:colOff>2714625</xdr:colOff>
      <xdr:row>2</xdr:row>
      <xdr:rowOff>180975</xdr:rowOff>
    </xdr:to>
    <xdr:sp>
      <xdr:nvSpPr>
        <xdr:cNvPr id="1" name="Tekstiruutu 1"/>
        <xdr:cNvSpPr txBox="1">
          <a:spLocks noChangeArrowheads="1"/>
        </xdr:cNvSpPr>
      </xdr:nvSpPr>
      <xdr:spPr>
        <a:xfrm>
          <a:off x="13306425" y="28575"/>
          <a:ext cx="1581150" cy="5334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none" baseline="0">
              <a:solidFill>
                <a:srgbClr val="000000"/>
              </a:solidFill>
              <a:latin typeface="Calibri"/>
              <a:ea typeface="Calibri"/>
              <a:cs typeface="Calibri"/>
            </a:rPr>
            <a:t>Kiir.luokka</a:t>
          </a:r>
          <a:r>
            <a:rPr lang="en-US" cap="none" sz="900" b="0" i="0" u="none" baseline="0">
              <a:solidFill>
                <a:srgbClr val="000000"/>
              </a:solidFill>
              <a:latin typeface="Calibri"/>
              <a:ea typeface="Calibri"/>
              <a:cs typeface="Calibri"/>
            </a:rPr>
            <a:t> 1: v. 2022-2024 
</a:t>
          </a:r>
          <a:r>
            <a:rPr lang="en-US" cap="none" sz="900" b="0" i="0" u="none" baseline="0">
              <a:solidFill>
                <a:srgbClr val="000000"/>
              </a:solidFill>
              <a:latin typeface="Calibri"/>
              <a:ea typeface="Calibri"/>
              <a:cs typeface="Calibri"/>
            </a:rPr>
            <a:t>Kiir.luokka</a:t>
          </a:r>
          <a:r>
            <a:rPr lang="en-US" cap="none" sz="900" b="0" i="0" u="none" baseline="0">
              <a:solidFill>
                <a:srgbClr val="000000"/>
              </a:solidFill>
              <a:latin typeface="Calibri"/>
              <a:ea typeface="Calibri"/>
              <a:cs typeface="Calibri"/>
            </a:rPr>
            <a:t> 2: v. 2025-2028</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Kiir.luokka</a:t>
          </a:r>
          <a:r>
            <a:rPr lang="en-US" cap="none" sz="900" b="0" i="0" u="none" baseline="0">
              <a:solidFill>
                <a:srgbClr val="000000"/>
              </a:solidFill>
              <a:latin typeface="Calibri"/>
              <a:ea typeface="Calibri"/>
              <a:cs typeface="Calibri"/>
            </a:rPr>
            <a:t> 3: v. 2029-2032</a:t>
          </a:r>
          <a:r>
            <a:rPr lang="en-US" cap="none" sz="9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ELYn_värit_vihreä">
      <a:dk1>
        <a:sysClr val="windowText" lastClr="000000"/>
      </a:dk1>
      <a:lt1>
        <a:sysClr val="window" lastClr="FFFFFF"/>
      </a:lt1>
      <a:dk2>
        <a:srgbClr val="779346"/>
      </a:dk2>
      <a:lt2>
        <a:srgbClr val="F1F4EC"/>
      </a:lt2>
      <a:accent1>
        <a:srgbClr val="92A96B"/>
      </a:accent1>
      <a:accent2>
        <a:srgbClr val="ADBE90"/>
      </a:accent2>
      <a:accent3>
        <a:srgbClr val="C9D4B5"/>
      </a:accent3>
      <a:accent4>
        <a:srgbClr val="E4E9DA"/>
      </a:accent4>
      <a:accent5>
        <a:srgbClr val="BCBCBD"/>
      </a:accent5>
      <a:accent6>
        <a:srgbClr val="DEDEDE"/>
      </a:accent6>
      <a:hlink>
        <a:srgbClr val="D9640C"/>
      </a:hlink>
      <a:folHlink>
        <a:srgbClr val="D9640C"/>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goo.gl/maps/6h5jRALSafJiDErh8" TargetMode="External" /><Relationship Id="rId2" Type="http://schemas.openxmlformats.org/officeDocument/2006/relationships/hyperlink" Target="https://goo.gl/maps/Rj3LxGLD29yJ6K416" TargetMode="External" /><Relationship Id="rId3" Type="http://schemas.openxmlformats.org/officeDocument/2006/relationships/hyperlink" Target="https://goo.gl/maps/uAdbMpNncAr47LJJ8" TargetMode="External" /><Relationship Id="rId4" Type="http://schemas.openxmlformats.org/officeDocument/2006/relationships/hyperlink" Target="https://goo.gl/maps/q1jUvqpJmA8yzccM9" TargetMode="External" /><Relationship Id="rId5" Type="http://schemas.openxmlformats.org/officeDocument/2006/relationships/hyperlink" Target="https://goo.gl/maps/QFhsbwCfd5dNfxkZ7" TargetMode="External" /><Relationship Id="rId6" Type="http://schemas.openxmlformats.org/officeDocument/2006/relationships/hyperlink" Target="https://goo.gl/maps/q7P7Jm2Y3yw3Voeb8" TargetMode="External" /><Relationship Id="rId7" Type="http://schemas.openxmlformats.org/officeDocument/2006/relationships/hyperlink" Target="https://goo.gl/maps/c4B6ntrpHhT4Xk4o9" TargetMode="External" /><Relationship Id="rId8" Type="http://schemas.openxmlformats.org/officeDocument/2006/relationships/hyperlink" Target="https://goo.gl/maps/taG5C96HzTtA7KbXA" TargetMode="External" /><Relationship Id="rId9" Type="http://schemas.openxmlformats.org/officeDocument/2006/relationships/hyperlink" Target="https://goo.gl/maps/TTgXvxBCT8Mxt85j9" TargetMode="External" /><Relationship Id="rId10" Type="http://schemas.openxmlformats.org/officeDocument/2006/relationships/hyperlink" Target="https://goo.gl/maps/swxBcRL5uQkwphwe7" TargetMode="External" /><Relationship Id="rId11" Type="http://schemas.openxmlformats.org/officeDocument/2006/relationships/hyperlink" Target="https://goo.gl/maps/6MMppcg7c5xLHyjCA" TargetMode="External" /><Relationship Id="rId12" Type="http://schemas.openxmlformats.org/officeDocument/2006/relationships/hyperlink" Target="https://goo.gl/maps/6MMppcg7c5xLHyjCA" TargetMode="External" /><Relationship Id="rId13" Type="http://schemas.openxmlformats.org/officeDocument/2006/relationships/hyperlink" Target="https://www.google.fi/maps/search/talkootie,+Lieto/@60.5424599,22.2459968,183m/data=!3m1!1e3" TargetMode="External" /><Relationship Id="rId14" Type="http://schemas.openxmlformats.org/officeDocument/2006/relationships/hyperlink" Target="https://goo.gl/maps/8wfRPgxJeJjspJFu9" TargetMode="External" /><Relationship Id="rId15" Type="http://schemas.openxmlformats.org/officeDocument/2006/relationships/hyperlink" Target="https://goo.gl/maps/6pTLnfjAAPma41Za8" TargetMode="External" /><Relationship Id="rId16" Type="http://schemas.openxmlformats.org/officeDocument/2006/relationships/hyperlink" Target="https://goo.gl/maps/wYbPuZgAaxGRtTgF9" TargetMode="External" /><Relationship Id="rId17" Type="http://schemas.openxmlformats.org/officeDocument/2006/relationships/hyperlink" Target="https://goo.gl/maps/7dGycctFpiJqPPrt5" TargetMode="External" /><Relationship Id="rId18" Type="http://schemas.openxmlformats.org/officeDocument/2006/relationships/hyperlink" Target="https://goo.gl/maps/biwYEY9Ckt2FfRTu8" TargetMode="External" /><Relationship Id="rId19" Type="http://schemas.openxmlformats.org/officeDocument/2006/relationships/hyperlink" Target="https://www.google.com/maps/@60.5431006,22.2270425,116m/data=!3m1!1e3" TargetMode="External" /><Relationship Id="rId20" Type="http://schemas.openxmlformats.org/officeDocument/2006/relationships/hyperlink" Target="https://goo.gl/maps/p5FQKTv1BUMJ1C2EA" TargetMode="External" /><Relationship Id="rId21" Type="http://schemas.openxmlformats.org/officeDocument/2006/relationships/hyperlink" Target="https://goo.gl/maps/tj3qrFB6rBwYvW3g6" TargetMode="External" /><Relationship Id="rId22" Type="http://schemas.openxmlformats.org/officeDocument/2006/relationships/hyperlink" Target="https://goo.gl/maps/zdBTumjRZJj6nD8N9" TargetMode="External" /><Relationship Id="rId23" Type="http://schemas.openxmlformats.org/officeDocument/2006/relationships/hyperlink" Target="https://www.google.fi/maps/place/P%C3%A4%C3%A4llist%C3%B6nm%C3%A4entie,+21290+Rusko/@60.5370484,22.241478,1510m/data=!3m1!1e3!4m5!3m4!1s0x468b8a7fa52e6549:0xfb7f57038cbe1c67!8m2!3d60.5364791!4d22.24708" TargetMode="External" /><Relationship Id="rId24" Type="http://schemas.openxmlformats.org/officeDocument/2006/relationships/hyperlink" Target="https://goo.gl/maps/q7P7Jm2Y3yw3Voeb8" TargetMode="External" /><Relationship Id="rId25" Type="http://schemas.openxmlformats.org/officeDocument/2006/relationships/hyperlink" Target="https://goo.gl/maps/q7P7Jm2Y3yw3Voeb8" TargetMode="External" /><Relationship Id="rId26" Type="http://schemas.openxmlformats.org/officeDocument/2006/relationships/hyperlink" Target="https://goo.gl/maps/q7P7Jm2Y3yw3Voeb8" TargetMode="External" /><Relationship Id="rId27" Type="http://schemas.openxmlformats.org/officeDocument/2006/relationships/hyperlink" Target="https://goo.gl/maps/Rj3LxGLD29yJ6K416" TargetMode="External" /><Relationship Id="rId28" Type="http://schemas.openxmlformats.org/officeDocument/2006/relationships/hyperlink" Target="https://goo.gl/maps/6h5jRALSafJiDErh8" TargetMode="External" /><Relationship Id="rId29" Type="http://schemas.openxmlformats.org/officeDocument/2006/relationships/hyperlink" Target="https://goo.gl/maps/q1jUvqpJmA8yzccM9" TargetMode="External" /><Relationship Id="rId30" Type="http://schemas.openxmlformats.org/officeDocument/2006/relationships/hyperlink" Target="https://goo.gl/maps/q1jUvqpJmA8yzccM9" TargetMode="External" /><Relationship Id="rId31" Type="http://schemas.openxmlformats.org/officeDocument/2006/relationships/hyperlink" Target="https://goo.gl/maps/q1jUvqpJmA8yzccM9" TargetMode="External" /><Relationship Id="rId32" Type="http://schemas.openxmlformats.org/officeDocument/2006/relationships/hyperlink" Target="https://goo.gl/maps/q1jUvqpJmA8yzccM9" TargetMode="External" /><Relationship Id="rId33" Type="http://schemas.openxmlformats.org/officeDocument/2006/relationships/hyperlink" Target="https://goo.gl/maps/uAdbMpNncAr47LJJ8" TargetMode="External" /><Relationship Id="rId34" Type="http://schemas.openxmlformats.org/officeDocument/2006/relationships/hyperlink" Target="https://goo.gl/maps/uAdbMpNncAr47LJJ8" TargetMode="External" /><Relationship Id="rId35" Type="http://schemas.openxmlformats.org/officeDocument/2006/relationships/hyperlink" Target="https://goo.gl/maps/uAdbMpNncAr47LJJ8" TargetMode="External" /><Relationship Id="rId36" Type="http://schemas.openxmlformats.org/officeDocument/2006/relationships/hyperlink" Target="https://goo.gl/maps/taG5C96HzTtA7KbXA" TargetMode="External" /><Relationship Id="rId37" Type="http://schemas.openxmlformats.org/officeDocument/2006/relationships/hyperlink" Target="https://goo.gl/maps/taG5C96HzTtA7KbXA" TargetMode="External" /><Relationship Id="rId38" Type="http://schemas.openxmlformats.org/officeDocument/2006/relationships/hyperlink" Target="https://goo.gl/maps/taG5C96HzTtA7KbXA" TargetMode="External" /><Relationship Id="rId39" Type="http://schemas.openxmlformats.org/officeDocument/2006/relationships/hyperlink" Target="https://www.google.com/maps/@60.5431006,22.2270425,116m/data=!3m1!1e3" TargetMode="External" /><Relationship Id="rId40" Type="http://schemas.openxmlformats.org/officeDocument/2006/relationships/hyperlink" Target="https://www.google.fi/maps/search/talkootie,+Lieto/@60.5424599,22.2459968,183m/data=!3m1!1e3" TargetMode="External" /><Relationship Id="rId41" Type="http://schemas.openxmlformats.org/officeDocument/2006/relationships/hyperlink" Target="https://goo.gl/maps/8wfRPgxJeJjspJFu9" TargetMode="External" /><Relationship Id="rId42" Type="http://schemas.openxmlformats.org/officeDocument/2006/relationships/hyperlink" Target="https://goo.gl/maps/8wfRPgxJeJjspJFu9" TargetMode="External" /><Relationship Id="rId43" Type="http://schemas.openxmlformats.org/officeDocument/2006/relationships/hyperlink" Target="https://goo.gl/maps/8wfRPgxJeJjspJFu9" TargetMode="External" /><Relationship Id="rId44" Type="http://schemas.openxmlformats.org/officeDocument/2006/relationships/drawing" Target="../drawings/drawing1.xml" /><Relationship Id="rId4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Y50"/>
  <sheetViews>
    <sheetView tabSelected="1" zoomScale="85" zoomScaleNormal="85" zoomScaleSheetLayoutView="100" zoomScalePageLayoutView="0" workbookViewId="0" topLeftCell="A1">
      <pane ySplit="4" topLeftCell="A5" activePane="bottomLeft" state="frozen"/>
      <selection pane="topLeft" activeCell="C15" sqref="C15"/>
      <selection pane="bottomLeft" activeCell="A2" sqref="A2"/>
    </sheetView>
  </sheetViews>
  <sheetFormatPr defaultColWidth="11.421875" defaultRowHeight="15"/>
  <cols>
    <col min="1" max="1" width="8.00390625" style="3" customWidth="1"/>
    <col min="2" max="2" width="39.7109375" style="20" customWidth="1"/>
    <col min="3" max="3" width="56.28125" style="29" customWidth="1"/>
    <col min="4" max="4" width="8.8515625" style="21" customWidth="1"/>
    <col min="5" max="5" width="9.28125" style="3" customWidth="1"/>
    <col min="6" max="6" width="17.00390625" style="19" customWidth="1"/>
    <col min="7" max="7" width="13.7109375" style="3" customWidth="1"/>
    <col min="8" max="8" width="6.57421875" style="19" customWidth="1"/>
    <col min="9" max="10" width="11.57421875" style="19" customWidth="1"/>
    <col min="11" max="11" width="40.7109375" style="24" customWidth="1"/>
    <col min="12" max="12" width="8.57421875" style="22" hidden="1" customWidth="1"/>
    <col min="13" max="13" width="10.140625" style="23" customWidth="1"/>
    <col min="14" max="19" width="7.8515625" style="16" hidden="1" customWidth="1"/>
    <col min="20" max="20" width="12.57421875" style="28" hidden="1" customWidth="1"/>
    <col min="21" max="21" width="11.421875" style="28" hidden="1" customWidth="1"/>
    <col min="22" max="16384" width="11.421875" style="10" customWidth="1"/>
  </cols>
  <sheetData>
    <row r="1" spans="1:18" ht="15">
      <c r="A1" s="26" t="s">
        <v>57</v>
      </c>
      <c r="D1" s="37"/>
      <c r="E1" s="35"/>
      <c r="F1" s="3"/>
      <c r="G1" s="7"/>
      <c r="H1" s="3"/>
      <c r="I1" s="3"/>
      <c r="J1" s="3"/>
      <c r="K1" s="41"/>
      <c r="N1" s="32"/>
      <c r="O1" s="32"/>
      <c r="P1" s="32"/>
      <c r="Q1" s="32"/>
      <c r="R1" s="32"/>
    </row>
    <row r="2" spans="1:18" ht="15">
      <c r="A2" s="24" t="s">
        <v>185</v>
      </c>
      <c r="D2" s="37"/>
      <c r="E2" s="35"/>
      <c r="F2" s="3"/>
      <c r="G2" s="7"/>
      <c r="H2" s="3"/>
      <c r="I2" s="3"/>
      <c r="J2" s="3"/>
      <c r="K2" s="41"/>
      <c r="N2" s="32"/>
      <c r="O2" s="32"/>
      <c r="P2" s="32"/>
      <c r="Q2" s="32"/>
      <c r="R2" s="32"/>
    </row>
    <row r="3" spans="1:20" ht="15">
      <c r="A3" s="20"/>
      <c r="C3" s="20"/>
      <c r="D3" s="20"/>
      <c r="E3" s="20"/>
      <c r="F3" s="20"/>
      <c r="G3" s="20"/>
      <c r="H3" s="20"/>
      <c r="I3" s="20"/>
      <c r="J3" s="20"/>
      <c r="K3" s="20"/>
      <c r="L3" s="20"/>
      <c r="M3" s="20"/>
      <c r="N3" s="20"/>
      <c r="O3" s="20"/>
      <c r="P3" s="20"/>
      <c r="Q3" s="20"/>
      <c r="R3" s="20"/>
      <c r="S3" s="20"/>
      <c r="T3" s="39"/>
    </row>
    <row r="4" spans="1:25" s="11" customFormat="1" ht="45">
      <c r="A4" s="4" t="s">
        <v>0</v>
      </c>
      <c r="B4" s="5" t="s">
        <v>1</v>
      </c>
      <c r="C4" s="30" t="s">
        <v>2</v>
      </c>
      <c r="D4" s="6" t="s">
        <v>3</v>
      </c>
      <c r="E4" s="4" t="s">
        <v>15</v>
      </c>
      <c r="F4" s="4" t="s">
        <v>4</v>
      </c>
      <c r="G4" s="4" t="s">
        <v>5</v>
      </c>
      <c r="H4" s="4" t="s">
        <v>19</v>
      </c>
      <c r="I4" s="4" t="s">
        <v>14</v>
      </c>
      <c r="J4" s="4" t="s">
        <v>20</v>
      </c>
      <c r="K4" s="5" t="s">
        <v>6</v>
      </c>
      <c r="L4" s="8" t="s">
        <v>7</v>
      </c>
      <c r="M4" s="8" t="s">
        <v>17</v>
      </c>
      <c r="N4" s="13" t="s">
        <v>8</v>
      </c>
      <c r="O4" s="14" t="s">
        <v>9</v>
      </c>
      <c r="P4" s="13" t="s">
        <v>10</v>
      </c>
      <c r="Q4" s="14" t="s">
        <v>11</v>
      </c>
      <c r="R4" s="13" t="s">
        <v>12</v>
      </c>
      <c r="S4" s="17" t="s">
        <v>13</v>
      </c>
      <c r="T4" s="17" t="s">
        <v>16</v>
      </c>
      <c r="U4" s="17" t="s">
        <v>21</v>
      </c>
      <c r="W4" s="42"/>
      <c r="X4" s="42"/>
      <c r="Y4" s="42"/>
    </row>
    <row r="5" spans="1:22" ht="5.25" customHeight="1">
      <c r="A5" s="28"/>
      <c r="B5" s="1"/>
      <c r="C5" s="9"/>
      <c r="D5" s="38"/>
      <c r="E5" s="2"/>
      <c r="F5" s="1"/>
      <c r="G5" s="1"/>
      <c r="H5" s="1"/>
      <c r="I5" s="9"/>
      <c r="J5" s="9"/>
      <c r="K5" s="9"/>
      <c r="L5" s="9"/>
      <c r="M5" s="9"/>
      <c r="N5" s="18"/>
      <c r="O5" s="9"/>
      <c r="P5" s="27"/>
      <c r="Q5" s="15"/>
      <c r="S5" s="15"/>
      <c r="V5" s="42"/>
    </row>
    <row r="6" spans="1:25" s="12" customFormat="1" ht="90">
      <c r="A6" s="64">
        <v>1</v>
      </c>
      <c r="B6" s="63" t="s">
        <v>140</v>
      </c>
      <c r="C6" s="65" t="s">
        <v>76</v>
      </c>
      <c r="D6" s="66">
        <v>1</v>
      </c>
      <c r="E6" s="64" t="s">
        <v>22</v>
      </c>
      <c r="F6" s="67">
        <v>800</v>
      </c>
      <c r="G6" s="64" t="str">
        <f aca="true" t="shared" si="0" ref="G6:G50">+IF(ISNUMBER(N6),IF(Q6="-",CONCATENATE("",N6,"/",O6,"/",P6,""),CONCATENATE("",N6,"/",O6,"/",P6," - ",Q6,"/",R6,"")),"-")</f>
        <v>2010/3/7310</v>
      </c>
      <c r="H6" s="67" t="str">
        <f aca="true" t="shared" si="1" ref="H6:H50">+IF(ISNUMBER(S6),S6,"-")</f>
        <v>-</v>
      </c>
      <c r="I6" s="67">
        <v>900</v>
      </c>
      <c r="J6" s="68">
        <v>0.00125</v>
      </c>
      <c r="K6" s="63" t="s">
        <v>141</v>
      </c>
      <c r="L6" s="20" t="s">
        <v>124</v>
      </c>
      <c r="M6" s="25" t="s">
        <v>142</v>
      </c>
      <c r="N6" s="59">
        <v>2010</v>
      </c>
      <c r="O6" s="59">
        <v>3</v>
      </c>
      <c r="P6" s="59">
        <v>7310</v>
      </c>
      <c r="Q6" s="59" t="s">
        <v>18</v>
      </c>
      <c r="R6" s="59" t="s">
        <v>18</v>
      </c>
      <c r="S6" s="59" t="s">
        <v>18</v>
      </c>
      <c r="T6" s="60">
        <v>34</v>
      </c>
      <c r="U6" s="60">
        <v>501</v>
      </c>
      <c r="V6" s="42"/>
      <c r="W6" s="42"/>
      <c r="X6" s="42"/>
      <c r="Y6" s="42"/>
    </row>
    <row r="7" spans="1:25" s="12" customFormat="1" ht="30">
      <c r="A7" s="64"/>
      <c r="B7" s="63"/>
      <c r="C7" s="65" t="s">
        <v>143</v>
      </c>
      <c r="D7" s="66">
        <v>1</v>
      </c>
      <c r="E7" s="64" t="s">
        <v>22</v>
      </c>
      <c r="F7" s="67">
        <v>200</v>
      </c>
      <c r="G7" s="64" t="str">
        <f t="shared" si="0"/>
        <v>2010/3/7310</v>
      </c>
      <c r="H7" s="67" t="str">
        <f t="shared" si="1"/>
        <v>-</v>
      </c>
      <c r="I7" s="67">
        <v>900</v>
      </c>
      <c r="J7" s="68">
        <v>0.00125</v>
      </c>
      <c r="K7" s="63"/>
      <c r="L7" s="20" t="s">
        <v>124</v>
      </c>
      <c r="M7" s="25" t="s">
        <v>142</v>
      </c>
      <c r="N7" s="59">
        <v>2010</v>
      </c>
      <c r="O7" s="59">
        <v>3</v>
      </c>
      <c r="P7" s="59">
        <v>7310</v>
      </c>
      <c r="Q7" s="59" t="s">
        <v>18</v>
      </c>
      <c r="R7" s="59" t="s">
        <v>18</v>
      </c>
      <c r="S7" s="59" t="s">
        <v>18</v>
      </c>
      <c r="T7" s="60">
        <v>35</v>
      </c>
      <c r="U7" s="60">
        <v>501</v>
      </c>
      <c r="V7" s="42"/>
      <c r="W7" s="42"/>
      <c r="X7" s="42"/>
      <c r="Y7" s="42"/>
    </row>
    <row r="8" spans="1:25" s="12" customFormat="1" ht="30">
      <c r="A8" s="64"/>
      <c r="B8" s="63"/>
      <c r="C8" s="65" t="s">
        <v>144</v>
      </c>
      <c r="D8" s="66">
        <v>1</v>
      </c>
      <c r="E8" s="64" t="s">
        <v>22</v>
      </c>
      <c r="F8" s="67">
        <v>500</v>
      </c>
      <c r="G8" s="64" t="str">
        <f t="shared" si="0"/>
        <v>2010/3/7310</v>
      </c>
      <c r="H8" s="67" t="str">
        <f t="shared" si="1"/>
        <v>-</v>
      </c>
      <c r="I8" s="67">
        <v>900</v>
      </c>
      <c r="J8" s="68">
        <v>0.00208</v>
      </c>
      <c r="K8" s="63"/>
      <c r="L8" s="20" t="s">
        <v>124</v>
      </c>
      <c r="M8" s="25" t="s">
        <v>142</v>
      </c>
      <c r="N8" s="59">
        <v>2010</v>
      </c>
      <c r="O8" s="59">
        <v>3</v>
      </c>
      <c r="P8" s="59">
        <v>7310</v>
      </c>
      <c r="Q8" s="59" t="s">
        <v>18</v>
      </c>
      <c r="R8" s="59" t="s">
        <v>18</v>
      </c>
      <c r="S8" s="59" t="s">
        <v>18</v>
      </c>
      <c r="T8" s="60">
        <v>36</v>
      </c>
      <c r="U8" s="60">
        <v>545</v>
      </c>
      <c r="V8" s="42"/>
      <c r="W8" s="42"/>
      <c r="X8" s="42"/>
      <c r="Y8" s="42"/>
    </row>
    <row r="9" spans="1:25" s="12" customFormat="1" ht="30">
      <c r="A9" s="64"/>
      <c r="B9" s="63"/>
      <c r="C9" s="65" t="s">
        <v>145</v>
      </c>
      <c r="D9" s="66">
        <v>1</v>
      </c>
      <c r="E9" s="64" t="s">
        <v>52</v>
      </c>
      <c r="F9" s="67">
        <v>1000</v>
      </c>
      <c r="G9" s="64" t="str">
        <f t="shared" si="0"/>
        <v>2010/3/7310</v>
      </c>
      <c r="H9" s="67" t="str">
        <f t="shared" si="1"/>
        <v>-</v>
      </c>
      <c r="I9" s="67">
        <v>900</v>
      </c>
      <c r="J9" s="68">
        <v>0.00028</v>
      </c>
      <c r="K9" s="63"/>
      <c r="L9" s="20" t="s">
        <v>124</v>
      </c>
      <c r="M9" s="25" t="s">
        <v>142</v>
      </c>
      <c r="N9" s="59">
        <v>2010</v>
      </c>
      <c r="O9" s="59">
        <v>3</v>
      </c>
      <c r="P9" s="59">
        <v>7310</v>
      </c>
      <c r="Q9" s="59" t="s">
        <v>18</v>
      </c>
      <c r="R9" s="59" t="s">
        <v>18</v>
      </c>
      <c r="S9" s="59" t="s">
        <v>18</v>
      </c>
      <c r="T9" s="60">
        <v>37</v>
      </c>
      <c r="U9" s="60">
        <v>523</v>
      </c>
      <c r="V9" s="42"/>
      <c r="W9" s="42"/>
      <c r="X9" s="42"/>
      <c r="Y9" s="42"/>
    </row>
    <row r="10" spans="1:25" s="12" customFormat="1" ht="30">
      <c r="A10" s="31">
        <v>2</v>
      </c>
      <c r="B10" s="33" t="s">
        <v>183</v>
      </c>
      <c r="C10" s="34" t="s">
        <v>73</v>
      </c>
      <c r="D10" s="31">
        <v>1</v>
      </c>
      <c r="E10" s="31" t="s">
        <v>22</v>
      </c>
      <c r="F10" s="36">
        <v>400</v>
      </c>
      <c r="G10" s="31" t="str">
        <f t="shared" si="0"/>
        <v>2012/1/1260</v>
      </c>
      <c r="H10" s="36" t="str">
        <f t="shared" si="1"/>
        <v>-</v>
      </c>
      <c r="I10" s="36">
        <v>3300</v>
      </c>
      <c r="J10" s="40">
        <v>0.00079</v>
      </c>
      <c r="K10" s="33" t="s">
        <v>184</v>
      </c>
      <c r="L10" s="20" t="s">
        <v>74</v>
      </c>
      <c r="M10" s="25" t="s">
        <v>75</v>
      </c>
      <c r="N10" s="59">
        <v>2012</v>
      </c>
      <c r="O10" s="59">
        <v>1</v>
      </c>
      <c r="P10" s="59">
        <v>1260</v>
      </c>
      <c r="Q10" s="59" t="s">
        <v>18</v>
      </c>
      <c r="R10" s="59" t="s">
        <v>18</v>
      </c>
      <c r="S10" s="59" t="s">
        <v>18</v>
      </c>
      <c r="T10" s="60">
        <v>7</v>
      </c>
      <c r="U10" s="60">
        <v>501</v>
      </c>
      <c r="V10" s="42"/>
      <c r="W10" s="42"/>
      <c r="X10" s="42"/>
      <c r="Y10" s="42"/>
    </row>
    <row r="11" spans="1:25" s="12" customFormat="1" ht="30">
      <c r="A11" s="31"/>
      <c r="B11" s="33"/>
      <c r="C11" s="34" t="s">
        <v>76</v>
      </c>
      <c r="D11" s="31">
        <v>1</v>
      </c>
      <c r="E11" s="31" t="s">
        <v>22</v>
      </c>
      <c r="F11" s="36">
        <v>400</v>
      </c>
      <c r="G11" s="31" t="str">
        <f t="shared" si="0"/>
        <v>2012/1/1260</v>
      </c>
      <c r="H11" s="36" t="str">
        <f t="shared" si="1"/>
        <v>-</v>
      </c>
      <c r="I11" s="36">
        <v>3300</v>
      </c>
      <c r="J11" s="40">
        <v>0.00079</v>
      </c>
      <c r="K11" s="33"/>
      <c r="L11" s="20" t="s">
        <v>74</v>
      </c>
      <c r="M11" s="25" t="s">
        <v>75</v>
      </c>
      <c r="N11" s="59">
        <v>2012</v>
      </c>
      <c r="O11" s="59">
        <v>1</v>
      </c>
      <c r="P11" s="59">
        <v>1260</v>
      </c>
      <c r="Q11" s="59" t="s">
        <v>18</v>
      </c>
      <c r="R11" s="59" t="s">
        <v>18</v>
      </c>
      <c r="S11" s="59" t="s">
        <v>18</v>
      </c>
      <c r="T11" s="60">
        <v>8</v>
      </c>
      <c r="U11" s="60">
        <v>501</v>
      </c>
      <c r="V11" s="42"/>
      <c r="W11" s="42"/>
      <c r="X11" s="42"/>
      <c r="Y11" s="42"/>
    </row>
    <row r="12" spans="1:25" s="12" customFormat="1" ht="120">
      <c r="A12" s="64">
        <v>3</v>
      </c>
      <c r="B12" s="63" t="s">
        <v>66</v>
      </c>
      <c r="C12" s="65" t="s">
        <v>23</v>
      </c>
      <c r="D12" s="64">
        <v>1</v>
      </c>
      <c r="E12" s="64" t="s">
        <v>22</v>
      </c>
      <c r="F12" s="67">
        <v>400</v>
      </c>
      <c r="G12" s="64" t="str">
        <f t="shared" si="0"/>
        <v>2012/1/1970</v>
      </c>
      <c r="H12" s="67" t="str">
        <f t="shared" si="1"/>
        <v>-</v>
      </c>
      <c r="I12" s="67">
        <v>3300</v>
      </c>
      <c r="J12" s="68">
        <v>0.00079</v>
      </c>
      <c r="K12" s="63" t="s">
        <v>67</v>
      </c>
      <c r="L12" s="20" t="s">
        <v>68</v>
      </c>
      <c r="M12" s="25" t="s">
        <v>69</v>
      </c>
      <c r="N12" s="59">
        <v>2012</v>
      </c>
      <c r="O12" s="59">
        <v>1</v>
      </c>
      <c r="P12" s="59">
        <v>1970</v>
      </c>
      <c r="Q12" s="59" t="s">
        <v>18</v>
      </c>
      <c r="R12" s="59" t="s">
        <v>18</v>
      </c>
      <c r="S12" s="59" t="s">
        <v>18</v>
      </c>
      <c r="T12" s="60">
        <v>5</v>
      </c>
      <c r="U12" s="60">
        <v>501</v>
      </c>
      <c r="V12" s="42"/>
      <c r="W12" s="42"/>
      <c r="X12" s="42"/>
      <c r="Y12" s="42"/>
    </row>
    <row r="13" spans="1:25" s="12" customFormat="1" ht="75">
      <c r="A13" s="64"/>
      <c r="B13" s="63"/>
      <c r="C13" s="65" t="s">
        <v>70</v>
      </c>
      <c r="D13" s="64">
        <v>3</v>
      </c>
      <c r="E13" s="64" t="s">
        <v>22</v>
      </c>
      <c r="F13" s="67">
        <v>400000</v>
      </c>
      <c r="G13" s="64" t="str">
        <f t="shared" si="0"/>
        <v>2012/1/1970</v>
      </c>
      <c r="H13" s="67" t="str">
        <f t="shared" si="1"/>
        <v>-</v>
      </c>
      <c r="I13" s="67">
        <v>3300</v>
      </c>
      <c r="J13" s="68">
        <v>0.00132</v>
      </c>
      <c r="K13" s="63" t="s">
        <v>71</v>
      </c>
      <c r="L13" s="20" t="s">
        <v>68</v>
      </c>
      <c r="M13" s="25" t="s">
        <v>69</v>
      </c>
      <c r="N13" s="59">
        <v>2012</v>
      </c>
      <c r="O13" s="59">
        <v>1</v>
      </c>
      <c r="P13" s="59">
        <v>1970</v>
      </c>
      <c r="Q13" s="59" t="s">
        <v>18</v>
      </c>
      <c r="R13" s="59" t="s">
        <v>18</v>
      </c>
      <c r="S13" s="59" t="s">
        <v>18</v>
      </c>
      <c r="T13" s="60">
        <v>6</v>
      </c>
      <c r="U13" s="60">
        <v>545</v>
      </c>
      <c r="V13" s="42"/>
      <c r="W13" s="42"/>
      <c r="X13" s="42"/>
      <c r="Y13" s="42"/>
    </row>
    <row r="14" spans="1:25" s="12" customFormat="1" ht="30">
      <c r="A14" s="31">
        <v>4</v>
      </c>
      <c r="B14" s="33" t="s">
        <v>87</v>
      </c>
      <c r="C14" s="34" t="s">
        <v>23</v>
      </c>
      <c r="D14" s="31">
        <v>1</v>
      </c>
      <c r="E14" s="31" t="s">
        <v>22</v>
      </c>
      <c r="F14" s="36">
        <v>400</v>
      </c>
      <c r="G14" s="31" t="str">
        <f t="shared" si="0"/>
        <v>2012/1/2460</v>
      </c>
      <c r="H14" s="36" t="str">
        <f t="shared" si="1"/>
        <v>-</v>
      </c>
      <c r="I14" s="36">
        <v>3300</v>
      </c>
      <c r="J14" s="40">
        <v>0.00079</v>
      </c>
      <c r="K14" s="33"/>
      <c r="L14" s="20" t="s">
        <v>90</v>
      </c>
      <c r="M14" s="25" t="s">
        <v>91</v>
      </c>
      <c r="N14" s="59">
        <v>2012</v>
      </c>
      <c r="O14" s="59">
        <v>1</v>
      </c>
      <c r="P14" s="59">
        <v>2460</v>
      </c>
      <c r="Q14" s="59" t="s">
        <v>18</v>
      </c>
      <c r="R14" s="59" t="s">
        <v>18</v>
      </c>
      <c r="S14" s="59" t="s">
        <v>18</v>
      </c>
      <c r="T14" s="60">
        <v>15</v>
      </c>
      <c r="U14" s="60">
        <v>501</v>
      </c>
      <c r="V14" s="42"/>
      <c r="W14" s="42"/>
      <c r="X14" s="42"/>
      <c r="Y14" s="42"/>
    </row>
    <row r="15" spans="1:25" s="12" customFormat="1" ht="30">
      <c r="A15" s="31"/>
      <c r="B15" s="33"/>
      <c r="C15" s="34" t="s">
        <v>92</v>
      </c>
      <c r="D15" s="31">
        <v>1</v>
      </c>
      <c r="E15" s="31" t="s">
        <v>22</v>
      </c>
      <c r="F15" s="36">
        <v>400</v>
      </c>
      <c r="G15" s="31" t="str">
        <f t="shared" si="0"/>
        <v>2012/1/2460</v>
      </c>
      <c r="H15" s="36" t="str">
        <f t="shared" si="1"/>
        <v>-</v>
      </c>
      <c r="I15" s="36">
        <v>3300</v>
      </c>
      <c r="J15" s="40">
        <v>0.00079</v>
      </c>
      <c r="K15" s="33"/>
      <c r="L15" s="20" t="s">
        <v>90</v>
      </c>
      <c r="M15" s="25" t="s">
        <v>91</v>
      </c>
      <c r="N15" s="59">
        <v>2012</v>
      </c>
      <c r="O15" s="59">
        <v>1</v>
      </c>
      <c r="P15" s="59">
        <v>2460</v>
      </c>
      <c r="Q15" s="59" t="s">
        <v>18</v>
      </c>
      <c r="R15" s="59" t="s">
        <v>18</v>
      </c>
      <c r="S15" s="59" t="s">
        <v>18</v>
      </c>
      <c r="T15" s="60">
        <v>16</v>
      </c>
      <c r="U15" s="60">
        <v>501</v>
      </c>
      <c r="V15" s="42"/>
      <c r="W15" s="42"/>
      <c r="X15" s="42"/>
      <c r="Y15" s="42"/>
    </row>
    <row r="16" spans="1:25" s="12" customFormat="1" ht="30">
      <c r="A16" s="31"/>
      <c r="B16" s="33"/>
      <c r="C16" s="34" t="s">
        <v>93</v>
      </c>
      <c r="D16" s="31">
        <v>1</v>
      </c>
      <c r="E16" s="31" t="s">
        <v>22</v>
      </c>
      <c r="F16" s="36">
        <v>400</v>
      </c>
      <c r="G16" s="31" t="str">
        <f t="shared" si="0"/>
        <v>2012/1/2460</v>
      </c>
      <c r="H16" s="36" t="str">
        <f t="shared" si="1"/>
        <v>-</v>
      </c>
      <c r="I16" s="36">
        <v>3300</v>
      </c>
      <c r="J16" s="40">
        <v>0.00079</v>
      </c>
      <c r="K16" s="33"/>
      <c r="L16" s="20" t="s">
        <v>90</v>
      </c>
      <c r="M16" s="25" t="s">
        <v>91</v>
      </c>
      <c r="N16" s="59">
        <v>2012</v>
      </c>
      <c r="O16" s="59">
        <v>1</v>
      </c>
      <c r="P16" s="59">
        <v>2460</v>
      </c>
      <c r="Q16" s="59" t="s">
        <v>18</v>
      </c>
      <c r="R16" s="59" t="s">
        <v>18</v>
      </c>
      <c r="S16" s="59" t="s">
        <v>18</v>
      </c>
      <c r="T16" s="60">
        <v>17</v>
      </c>
      <c r="U16" s="60">
        <v>501</v>
      </c>
      <c r="V16" s="42"/>
      <c r="W16" s="42"/>
      <c r="X16" s="42"/>
      <c r="Y16" s="42"/>
    </row>
    <row r="17" spans="1:25" s="12" customFormat="1" ht="180">
      <c r="A17" s="31"/>
      <c r="B17" s="33"/>
      <c r="C17" s="34" t="s">
        <v>88</v>
      </c>
      <c r="D17" s="31">
        <v>1</v>
      </c>
      <c r="E17" s="31" t="s">
        <v>52</v>
      </c>
      <c r="F17" s="36">
        <v>1000</v>
      </c>
      <c r="G17" s="31" t="str">
        <f t="shared" si="0"/>
        <v>2012/1/2460</v>
      </c>
      <c r="H17" s="36" t="str">
        <f t="shared" si="1"/>
        <v>-</v>
      </c>
      <c r="I17" s="36">
        <v>3300</v>
      </c>
      <c r="J17" s="40">
        <v>0.0002</v>
      </c>
      <c r="K17" s="33" t="s">
        <v>89</v>
      </c>
      <c r="L17" s="20" t="s">
        <v>90</v>
      </c>
      <c r="M17" s="25" t="s">
        <v>91</v>
      </c>
      <c r="N17" s="59">
        <v>2012</v>
      </c>
      <c r="O17" s="59">
        <v>1</v>
      </c>
      <c r="P17" s="59">
        <v>2460</v>
      </c>
      <c r="Q17" s="59" t="s">
        <v>18</v>
      </c>
      <c r="R17" s="59" t="s">
        <v>18</v>
      </c>
      <c r="S17" s="59" t="s">
        <v>18</v>
      </c>
      <c r="T17" s="60">
        <v>14</v>
      </c>
      <c r="U17" s="60">
        <v>523</v>
      </c>
      <c r="V17" s="42"/>
      <c r="W17" s="42"/>
      <c r="X17" s="42"/>
      <c r="Y17" s="42"/>
    </row>
    <row r="18" spans="1:25" s="12" customFormat="1" ht="75">
      <c r="A18" s="31"/>
      <c r="B18" s="33"/>
      <c r="C18" s="34" t="s">
        <v>94</v>
      </c>
      <c r="D18" s="61" t="s">
        <v>95</v>
      </c>
      <c r="E18" s="31" t="s">
        <v>52</v>
      </c>
      <c r="F18" s="36">
        <v>50000</v>
      </c>
      <c r="G18" s="31" t="str">
        <f t="shared" si="0"/>
        <v>2012/1/2460</v>
      </c>
      <c r="H18" s="36" t="str">
        <f t="shared" si="1"/>
        <v>-</v>
      </c>
      <c r="I18" s="36">
        <v>3300</v>
      </c>
      <c r="J18" s="40">
        <v>0.00329</v>
      </c>
      <c r="K18" s="33"/>
      <c r="L18" s="20" t="s">
        <v>90</v>
      </c>
      <c r="M18" s="25" t="s">
        <v>91</v>
      </c>
      <c r="N18" s="59">
        <v>2012</v>
      </c>
      <c r="O18" s="59">
        <v>1</v>
      </c>
      <c r="P18" s="59">
        <v>2460</v>
      </c>
      <c r="Q18" s="59" t="s">
        <v>18</v>
      </c>
      <c r="R18" s="59" t="s">
        <v>18</v>
      </c>
      <c r="S18" s="59" t="s">
        <v>18</v>
      </c>
      <c r="T18" s="60">
        <v>18</v>
      </c>
      <c r="U18" s="60">
        <v>353</v>
      </c>
      <c r="V18" s="42"/>
      <c r="W18" s="42"/>
      <c r="X18" s="42"/>
      <c r="Y18" s="42"/>
    </row>
    <row r="19" spans="1:25" s="12" customFormat="1" ht="150">
      <c r="A19" s="31">
        <v>5</v>
      </c>
      <c r="B19" s="33" t="s">
        <v>79</v>
      </c>
      <c r="C19" s="34" t="s">
        <v>80</v>
      </c>
      <c r="D19" s="31">
        <v>1</v>
      </c>
      <c r="E19" s="31" t="s">
        <v>22</v>
      </c>
      <c r="F19" s="36">
        <v>400</v>
      </c>
      <c r="G19" s="31" t="str">
        <f t="shared" si="0"/>
        <v>2012/1/3595</v>
      </c>
      <c r="H19" s="36" t="str">
        <f t="shared" si="1"/>
        <v>-</v>
      </c>
      <c r="I19" s="36">
        <v>3300</v>
      </c>
      <c r="J19" s="40">
        <v>0.00079</v>
      </c>
      <c r="K19" s="33" t="s">
        <v>81</v>
      </c>
      <c r="L19" s="20" t="s">
        <v>68</v>
      </c>
      <c r="M19" s="25" t="s">
        <v>82</v>
      </c>
      <c r="N19" s="59">
        <v>2012</v>
      </c>
      <c r="O19" s="59">
        <v>1</v>
      </c>
      <c r="P19" s="59">
        <v>3595</v>
      </c>
      <c r="Q19" s="59" t="s">
        <v>18</v>
      </c>
      <c r="R19" s="59" t="s">
        <v>18</v>
      </c>
      <c r="S19" s="59" t="s">
        <v>18</v>
      </c>
      <c r="T19" s="60">
        <v>10</v>
      </c>
      <c r="U19" s="60">
        <v>501</v>
      </c>
      <c r="V19" s="42"/>
      <c r="W19" s="42"/>
      <c r="X19" s="42"/>
      <c r="Y19" s="42"/>
    </row>
    <row r="20" spans="1:25" s="12" customFormat="1" ht="45">
      <c r="A20" s="31"/>
      <c r="B20" s="33"/>
      <c r="C20" s="34" t="s">
        <v>83</v>
      </c>
      <c r="D20" s="31">
        <v>1</v>
      </c>
      <c r="E20" s="31" t="s">
        <v>22</v>
      </c>
      <c r="F20" s="36">
        <v>400</v>
      </c>
      <c r="G20" s="31" t="str">
        <f t="shared" si="0"/>
        <v>2012/1/3595</v>
      </c>
      <c r="H20" s="36" t="str">
        <f t="shared" si="1"/>
        <v>-</v>
      </c>
      <c r="I20" s="36">
        <v>3300</v>
      </c>
      <c r="J20" s="40">
        <v>0.00079</v>
      </c>
      <c r="K20" s="33"/>
      <c r="L20" s="20" t="s">
        <v>68</v>
      </c>
      <c r="M20" s="25" t="s">
        <v>82</v>
      </c>
      <c r="N20" s="59">
        <v>2012</v>
      </c>
      <c r="O20" s="59">
        <v>1</v>
      </c>
      <c r="P20" s="59">
        <v>3595</v>
      </c>
      <c r="Q20" s="59" t="s">
        <v>18</v>
      </c>
      <c r="R20" s="59" t="s">
        <v>18</v>
      </c>
      <c r="S20" s="59" t="s">
        <v>18</v>
      </c>
      <c r="T20" s="60">
        <v>11</v>
      </c>
      <c r="U20" s="60">
        <v>501</v>
      </c>
      <c r="V20" s="42"/>
      <c r="W20" s="42"/>
      <c r="X20" s="42"/>
      <c r="Y20" s="42"/>
    </row>
    <row r="21" spans="1:25" s="12" customFormat="1" ht="45">
      <c r="A21" s="31"/>
      <c r="B21" s="33"/>
      <c r="C21" s="34" t="s">
        <v>84</v>
      </c>
      <c r="D21" s="31">
        <v>1</v>
      </c>
      <c r="E21" s="31" t="s">
        <v>22</v>
      </c>
      <c r="F21" s="36">
        <v>400</v>
      </c>
      <c r="G21" s="31" t="str">
        <f t="shared" si="0"/>
        <v>2012/1/3595</v>
      </c>
      <c r="H21" s="36" t="str">
        <f t="shared" si="1"/>
        <v>-</v>
      </c>
      <c r="I21" s="36">
        <v>3300</v>
      </c>
      <c r="J21" s="40">
        <v>0.00079</v>
      </c>
      <c r="K21" s="33"/>
      <c r="L21" s="20" t="s">
        <v>68</v>
      </c>
      <c r="M21" s="25" t="s">
        <v>82</v>
      </c>
      <c r="N21" s="59">
        <v>2012</v>
      </c>
      <c r="O21" s="59">
        <v>1</v>
      </c>
      <c r="P21" s="59">
        <v>3595</v>
      </c>
      <c r="Q21" s="59" t="s">
        <v>18</v>
      </c>
      <c r="R21" s="59" t="s">
        <v>18</v>
      </c>
      <c r="S21" s="59" t="s">
        <v>18</v>
      </c>
      <c r="T21" s="60">
        <v>12</v>
      </c>
      <c r="U21" s="60">
        <v>501</v>
      </c>
      <c r="V21" s="42"/>
      <c r="W21" s="42"/>
      <c r="X21" s="42"/>
      <c r="Y21" s="42"/>
    </row>
    <row r="22" spans="1:25" s="12" customFormat="1" ht="30">
      <c r="A22" s="31"/>
      <c r="B22" s="33"/>
      <c r="C22" s="34" t="s">
        <v>85</v>
      </c>
      <c r="D22" s="31">
        <v>2</v>
      </c>
      <c r="E22" s="31" t="s">
        <v>22</v>
      </c>
      <c r="F22" s="36">
        <v>5000</v>
      </c>
      <c r="G22" s="31" t="str">
        <f t="shared" si="0"/>
        <v>2012/1/3595</v>
      </c>
      <c r="H22" s="36" t="str">
        <f t="shared" si="1"/>
        <v>-</v>
      </c>
      <c r="I22" s="36">
        <v>3300</v>
      </c>
      <c r="J22" s="40">
        <v>0.00149</v>
      </c>
      <c r="K22" s="33" t="s">
        <v>86</v>
      </c>
      <c r="L22" s="20" t="s">
        <v>68</v>
      </c>
      <c r="M22" s="25" t="s">
        <v>82</v>
      </c>
      <c r="N22" s="59">
        <v>2012</v>
      </c>
      <c r="O22" s="59">
        <v>1</v>
      </c>
      <c r="P22" s="59">
        <v>3595</v>
      </c>
      <c r="Q22" s="59" t="s">
        <v>18</v>
      </c>
      <c r="R22" s="59" t="s">
        <v>18</v>
      </c>
      <c r="S22" s="59" t="s">
        <v>18</v>
      </c>
      <c r="T22" s="60">
        <v>13</v>
      </c>
      <c r="U22" s="60">
        <v>352</v>
      </c>
      <c r="V22" s="42"/>
      <c r="W22" s="42"/>
      <c r="X22" s="42"/>
      <c r="Y22" s="42"/>
    </row>
    <row r="23" spans="1:25" s="12" customFormat="1" ht="135">
      <c r="A23" s="31">
        <v>6</v>
      </c>
      <c r="B23" s="33" t="s">
        <v>101</v>
      </c>
      <c r="C23" s="34" t="s">
        <v>102</v>
      </c>
      <c r="D23" s="62">
        <v>1</v>
      </c>
      <c r="E23" s="31" t="s">
        <v>22</v>
      </c>
      <c r="F23" s="36">
        <v>200</v>
      </c>
      <c r="G23" s="31" t="str">
        <f t="shared" si="0"/>
        <v>2012/2/1490</v>
      </c>
      <c r="H23" s="36" t="str">
        <f t="shared" si="1"/>
        <v>-</v>
      </c>
      <c r="I23" s="36">
        <v>3300</v>
      </c>
      <c r="J23" s="40">
        <v>0.00159</v>
      </c>
      <c r="K23" s="33" t="s">
        <v>103</v>
      </c>
      <c r="L23" s="20" t="s">
        <v>55</v>
      </c>
      <c r="M23" s="25" t="s">
        <v>104</v>
      </c>
      <c r="N23" s="59">
        <v>2012</v>
      </c>
      <c r="O23" s="59">
        <v>2</v>
      </c>
      <c r="P23" s="59">
        <v>1490</v>
      </c>
      <c r="Q23" s="59" t="s">
        <v>18</v>
      </c>
      <c r="R23" s="59" t="s">
        <v>18</v>
      </c>
      <c r="S23" s="59" t="s">
        <v>18</v>
      </c>
      <c r="T23" s="60">
        <v>20</v>
      </c>
      <c r="U23" s="60">
        <v>501</v>
      </c>
      <c r="V23" s="42"/>
      <c r="W23" s="42"/>
      <c r="X23" s="42"/>
      <c r="Y23" s="42"/>
    </row>
    <row r="24" spans="1:25" s="12" customFormat="1" ht="105">
      <c r="A24" s="64">
        <v>7</v>
      </c>
      <c r="B24" s="63" t="s">
        <v>96</v>
      </c>
      <c r="C24" s="65" t="s">
        <v>97</v>
      </c>
      <c r="D24" s="66">
        <v>1</v>
      </c>
      <c r="E24" s="64" t="s">
        <v>22</v>
      </c>
      <c r="F24" s="67">
        <v>800</v>
      </c>
      <c r="G24" s="64" t="str">
        <f t="shared" si="0"/>
        <v>2012/2/2665</v>
      </c>
      <c r="H24" s="67" t="str">
        <f t="shared" si="1"/>
        <v>-</v>
      </c>
      <c r="I24" s="67">
        <v>3300</v>
      </c>
      <c r="J24" s="68">
        <v>0.01318</v>
      </c>
      <c r="K24" s="63" t="s">
        <v>98</v>
      </c>
      <c r="L24" s="20" t="s">
        <v>99</v>
      </c>
      <c r="M24" s="25" t="s">
        <v>100</v>
      </c>
      <c r="N24" s="59">
        <v>2012</v>
      </c>
      <c r="O24" s="59">
        <v>2</v>
      </c>
      <c r="P24" s="59">
        <v>2665</v>
      </c>
      <c r="Q24" s="59" t="s">
        <v>18</v>
      </c>
      <c r="R24" s="59" t="s">
        <v>18</v>
      </c>
      <c r="S24" s="59" t="s">
        <v>18</v>
      </c>
      <c r="T24" s="60">
        <v>19</v>
      </c>
      <c r="U24" s="60">
        <v>607</v>
      </c>
      <c r="V24" s="42"/>
      <c r="W24" s="42"/>
      <c r="X24" s="42"/>
      <c r="Y24" s="42"/>
    </row>
    <row r="25" spans="1:25" s="12" customFormat="1" ht="90">
      <c r="A25" s="64">
        <v>8</v>
      </c>
      <c r="B25" s="63" t="s">
        <v>116</v>
      </c>
      <c r="C25" s="65" t="s">
        <v>117</v>
      </c>
      <c r="D25" s="66">
        <v>1</v>
      </c>
      <c r="E25" s="64" t="s">
        <v>22</v>
      </c>
      <c r="F25" s="67">
        <v>800</v>
      </c>
      <c r="G25" s="64" t="str">
        <f t="shared" si="0"/>
        <v>2012/2/3270</v>
      </c>
      <c r="H25" s="67" t="str">
        <f t="shared" si="1"/>
        <v>-</v>
      </c>
      <c r="I25" s="67">
        <v>3300</v>
      </c>
      <c r="J25" s="68">
        <v>0.00464</v>
      </c>
      <c r="K25" s="63" t="s">
        <v>118</v>
      </c>
      <c r="L25" s="20" t="s">
        <v>119</v>
      </c>
      <c r="M25" s="25" t="s">
        <v>120</v>
      </c>
      <c r="N25" s="59">
        <v>2012</v>
      </c>
      <c r="O25" s="59">
        <v>2</v>
      </c>
      <c r="P25" s="59">
        <v>3270</v>
      </c>
      <c r="Q25" s="59" t="s">
        <v>18</v>
      </c>
      <c r="R25" s="59" t="s">
        <v>18</v>
      </c>
      <c r="S25" s="59" t="s">
        <v>18</v>
      </c>
      <c r="T25" s="60">
        <v>27</v>
      </c>
      <c r="U25" s="60">
        <v>607</v>
      </c>
      <c r="V25" s="42"/>
      <c r="W25" s="42"/>
      <c r="X25" s="42"/>
      <c r="Y25" s="42"/>
    </row>
    <row r="26" spans="1:25" s="12" customFormat="1" ht="210">
      <c r="A26" s="31">
        <v>9</v>
      </c>
      <c r="B26" s="33" t="s">
        <v>106</v>
      </c>
      <c r="C26" s="34" t="s">
        <v>110</v>
      </c>
      <c r="D26" s="62">
        <v>1</v>
      </c>
      <c r="E26" s="31" t="s">
        <v>22</v>
      </c>
      <c r="F26" s="36">
        <v>400</v>
      </c>
      <c r="G26" s="31" t="str">
        <f t="shared" si="0"/>
        <v>2012/3/6020</v>
      </c>
      <c r="H26" s="36" t="str">
        <f t="shared" si="1"/>
        <v>-</v>
      </c>
      <c r="I26" s="36">
        <v>2300</v>
      </c>
      <c r="J26" s="40">
        <v>0.00089</v>
      </c>
      <c r="K26" s="33" t="s">
        <v>108</v>
      </c>
      <c r="L26" s="20" t="s">
        <v>55</v>
      </c>
      <c r="M26" s="25" t="s">
        <v>109</v>
      </c>
      <c r="N26" s="59">
        <v>2012</v>
      </c>
      <c r="O26" s="59">
        <v>3</v>
      </c>
      <c r="P26" s="59">
        <v>6020</v>
      </c>
      <c r="Q26" s="59" t="s">
        <v>18</v>
      </c>
      <c r="R26" s="59" t="s">
        <v>18</v>
      </c>
      <c r="S26" s="59" t="s">
        <v>18</v>
      </c>
      <c r="T26" s="60">
        <v>23</v>
      </c>
      <c r="U26" s="60">
        <v>501</v>
      </c>
      <c r="V26" s="42"/>
      <c r="W26" s="42"/>
      <c r="X26" s="42"/>
      <c r="Y26" s="42"/>
    </row>
    <row r="27" spans="1:25" s="12" customFormat="1" ht="30">
      <c r="A27" s="31"/>
      <c r="B27" s="33"/>
      <c r="C27" s="34" t="s">
        <v>111</v>
      </c>
      <c r="D27" s="62">
        <v>1</v>
      </c>
      <c r="E27" s="31" t="s">
        <v>22</v>
      </c>
      <c r="F27" s="36">
        <v>200</v>
      </c>
      <c r="G27" s="31" t="str">
        <f t="shared" si="0"/>
        <v>2012/3/6020</v>
      </c>
      <c r="H27" s="36" t="str">
        <f t="shared" si="1"/>
        <v>-</v>
      </c>
      <c r="I27" s="36">
        <v>2300</v>
      </c>
      <c r="J27" s="40">
        <v>0.00089</v>
      </c>
      <c r="K27" s="33"/>
      <c r="L27" s="20" t="s">
        <v>55</v>
      </c>
      <c r="M27" s="25" t="s">
        <v>109</v>
      </c>
      <c r="N27" s="59">
        <v>2012</v>
      </c>
      <c r="O27" s="59">
        <v>3</v>
      </c>
      <c r="P27" s="59">
        <v>6020</v>
      </c>
      <c r="Q27" s="59" t="s">
        <v>18</v>
      </c>
      <c r="R27" s="59" t="s">
        <v>18</v>
      </c>
      <c r="S27" s="59" t="s">
        <v>18</v>
      </c>
      <c r="T27" s="60">
        <v>24</v>
      </c>
      <c r="U27" s="60">
        <v>501</v>
      </c>
      <c r="V27" s="42"/>
      <c r="W27" s="42"/>
      <c r="X27" s="42"/>
      <c r="Y27" s="42"/>
    </row>
    <row r="28" spans="1:25" s="12" customFormat="1" ht="30">
      <c r="A28" s="31"/>
      <c r="B28" s="33"/>
      <c r="C28" s="34" t="s">
        <v>107</v>
      </c>
      <c r="D28" s="62">
        <v>1</v>
      </c>
      <c r="E28" s="31" t="s">
        <v>52</v>
      </c>
      <c r="F28" s="36">
        <v>1000</v>
      </c>
      <c r="G28" s="31" t="str">
        <f t="shared" si="0"/>
        <v>2012/3/6020</v>
      </c>
      <c r="H28" s="36" t="str">
        <f t="shared" si="1"/>
        <v>-</v>
      </c>
      <c r="I28" s="36">
        <v>2300</v>
      </c>
      <c r="J28" s="40">
        <v>0.00014</v>
      </c>
      <c r="K28" s="33"/>
      <c r="L28" s="20" t="s">
        <v>55</v>
      </c>
      <c r="M28" s="25" t="s">
        <v>109</v>
      </c>
      <c r="N28" s="59">
        <v>2012</v>
      </c>
      <c r="O28" s="59">
        <v>3</v>
      </c>
      <c r="P28" s="59">
        <v>6020</v>
      </c>
      <c r="Q28" s="59" t="s">
        <v>18</v>
      </c>
      <c r="R28" s="59" t="s">
        <v>18</v>
      </c>
      <c r="S28" s="59" t="s">
        <v>18</v>
      </c>
      <c r="T28" s="60">
        <v>22</v>
      </c>
      <c r="U28" s="60">
        <v>523</v>
      </c>
      <c r="V28" s="42"/>
      <c r="W28" s="42"/>
      <c r="X28" s="42"/>
      <c r="Y28" s="42"/>
    </row>
    <row r="29" spans="1:25" s="12" customFormat="1" ht="45">
      <c r="A29" s="31"/>
      <c r="B29" s="33"/>
      <c r="C29" s="34" t="s">
        <v>112</v>
      </c>
      <c r="D29" s="62">
        <v>2</v>
      </c>
      <c r="E29" s="31" t="s">
        <v>22</v>
      </c>
      <c r="F29" s="36">
        <v>1000</v>
      </c>
      <c r="G29" s="31" t="str">
        <f t="shared" si="0"/>
        <v>2012/3/6020</v>
      </c>
      <c r="H29" s="36" t="str">
        <f t="shared" si="1"/>
        <v>-</v>
      </c>
      <c r="I29" s="36">
        <v>2300</v>
      </c>
      <c r="J29" s="40">
        <v>0.0022</v>
      </c>
      <c r="K29" s="33"/>
      <c r="L29" s="20" t="s">
        <v>55</v>
      </c>
      <c r="M29" s="25" t="s">
        <v>109</v>
      </c>
      <c r="N29" s="59">
        <v>2012</v>
      </c>
      <c r="O29" s="59">
        <v>3</v>
      </c>
      <c r="P29" s="59">
        <v>6020</v>
      </c>
      <c r="Q29" s="59" t="s">
        <v>18</v>
      </c>
      <c r="R29" s="59" t="s">
        <v>18</v>
      </c>
      <c r="S29" s="59" t="s">
        <v>18</v>
      </c>
      <c r="T29" s="60">
        <v>25</v>
      </c>
      <c r="U29" s="60">
        <v>352</v>
      </c>
      <c r="V29" s="42"/>
      <c r="W29" s="42"/>
      <c r="X29" s="42"/>
      <c r="Y29" s="42"/>
    </row>
    <row r="30" spans="1:25" s="12" customFormat="1" ht="30">
      <c r="A30" s="64">
        <v>10</v>
      </c>
      <c r="B30" s="63" t="s">
        <v>174</v>
      </c>
      <c r="C30" s="65" t="s">
        <v>54</v>
      </c>
      <c r="D30" s="66">
        <v>1</v>
      </c>
      <c r="E30" s="64" t="s">
        <v>22</v>
      </c>
      <c r="F30" s="67">
        <v>800</v>
      </c>
      <c r="G30" s="64" t="str">
        <f t="shared" si="0"/>
        <v>12411/1/4000 - 1/5722</v>
      </c>
      <c r="H30" s="67">
        <f t="shared" si="1"/>
        <v>1722</v>
      </c>
      <c r="I30" s="67">
        <v>150</v>
      </c>
      <c r="J30" s="68">
        <v>0.00314</v>
      </c>
      <c r="K30" s="63" t="s">
        <v>175</v>
      </c>
      <c r="L30" s="20" t="s">
        <v>153</v>
      </c>
      <c r="M30" s="25" t="s">
        <v>176</v>
      </c>
      <c r="N30" s="59">
        <v>12411</v>
      </c>
      <c r="O30" s="59">
        <v>1</v>
      </c>
      <c r="P30" s="59">
        <v>4000</v>
      </c>
      <c r="Q30" s="59">
        <v>1</v>
      </c>
      <c r="R30" s="59">
        <v>5722</v>
      </c>
      <c r="S30" s="59">
        <f>+R30-P30</f>
        <v>1722</v>
      </c>
      <c r="T30" s="60">
        <v>46</v>
      </c>
      <c r="U30" s="60">
        <v>612</v>
      </c>
      <c r="V30" s="42"/>
      <c r="W30" s="42"/>
      <c r="X30" s="42"/>
      <c r="Y30" s="42"/>
    </row>
    <row r="31" spans="1:25" s="12" customFormat="1" ht="45">
      <c r="A31" s="31">
        <v>11</v>
      </c>
      <c r="B31" s="33" t="s">
        <v>146</v>
      </c>
      <c r="C31" s="34" t="s">
        <v>147</v>
      </c>
      <c r="D31" s="62">
        <v>2</v>
      </c>
      <c r="E31" s="31" t="s">
        <v>22</v>
      </c>
      <c r="F31" s="36">
        <v>15000</v>
      </c>
      <c r="G31" s="31" t="str">
        <f t="shared" si="0"/>
        <v>2012/3/5810</v>
      </c>
      <c r="H31" s="36" t="str">
        <f t="shared" si="1"/>
        <v>-</v>
      </c>
      <c r="I31" s="36">
        <v>2300</v>
      </c>
      <c r="J31" s="40">
        <v>0.00413</v>
      </c>
      <c r="K31" s="33" t="s">
        <v>148</v>
      </c>
      <c r="L31" s="20" t="s">
        <v>132</v>
      </c>
      <c r="M31" s="25" t="s">
        <v>149</v>
      </c>
      <c r="N31" s="59">
        <v>2012</v>
      </c>
      <c r="O31" s="59">
        <v>3</v>
      </c>
      <c r="P31" s="59">
        <v>5810</v>
      </c>
      <c r="Q31" s="59" t="s">
        <v>18</v>
      </c>
      <c r="R31" s="59" t="s">
        <v>18</v>
      </c>
      <c r="S31" s="59" t="s">
        <v>18</v>
      </c>
      <c r="T31" s="60">
        <v>38</v>
      </c>
      <c r="U31" s="60">
        <v>441</v>
      </c>
      <c r="V31" s="42"/>
      <c r="W31" s="42"/>
      <c r="X31" s="42"/>
      <c r="Y31" s="42"/>
    </row>
    <row r="32" spans="1:25" s="12" customFormat="1" ht="45">
      <c r="A32" s="64">
        <v>12</v>
      </c>
      <c r="B32" s="63" t="s">
        <v>150</v>
      </c>
      <c r="C32" s="65" t="s">
        <v>151</v>
      </c>
      <c r="D32" s="66">
        <v>1</v>
      </c>
      <c r="E32" s="64" t="s">
        <v>52</v>
      </c>
      <c r="F32" s="67">
        <v>1000</v>
      </c>
      <c r="G32" s="64" t="str">
        <f t="shared" si="0"/>
        <v>-</v>
      </c>
      <c r="H32" s="67" t="str">
        <f t="shared" si="1"/>
        <v>-</v>
      </c>
      <c r="I32" s="67" t="s">
        <v>18</v>
      </c>
      <c r="J32" s="68" t="s">
        <v>18</v>
      </c>
      <c r="K32" s="63" t="s">
        <v>152</v>
      </c>
      <c r="L32" s="20" t="s">
        <v>153</v>
      </c>
      <c r="M32" s="25" t="s">
        <v>154</v>
      </c>
      <c r="N32" s="59" t="s">
        <v>18</v>
      </c>
      <c r="O32" s="59" t="s">
        <v>18</v>
      </c>
      <c r="P32" s="59" t="s">
        <v>18</v>
      </c>
      <c r="Q32" s="59" t="s">
        <v>18</v>
      </c>
      <c r="R32" s="59" t="s">
        <v>18</v>
      </c>
      <c r="S32" s="59" t="s">
        <v>18</v>
      </c>
      <c r="T32" s="60">
        <v>39</v>
      </c>
      <c r="U32" s="60" t="s">
        <v>18</v>
      </c>
      <c r="V32" s="42"/>
      <c r="W32" s="42"/>
      <c r="X32" s="42"/>
      <c r="Y32" s="42"/>
    </row>
    <row r="33" spans="1:25" s="12" customFormat="1" ht="45">
      <c r="A33" s="64">
        <v>13</v>
      </c>
      <c r="B33" s="63" t="s">
        <v>177</v>
      </c>
      <c r="C33" s="65" t="s">
        <v>178</v>
      </c>
      <c r="D33" s="66">
        <v>1</v>
      </c>
      <c r="E33" s="64" t="s">
        <v>22</v>
      </c>
      <c r="F33" s="67">
        <v>80000</v>
      </c>
      <c r="G33" s="64" t="str">
        <f t="shared" si="0"/>
        <v>-</v>
      </c>
      <c r="H33" s="67">
        <f t="shared" si="1"/>
        <v>6500</v>
      </c>
      <c r="I33" s="67" t="s">
        <v>18</v>
      </c>
      <c r="J33" s="68" t="s">
        <v>18</v>
      </c>
      <c r="K33" s="63" t="s">
        <v>179</v>
      </c>
      <c r="L33" s="20" t="s">
        <v>153</v>
      </c>
      <c r="M33" s="25" t="s">
        <v>180</v>
      </c>
      <c r="N33" s="59" t="s">
        <v>18</v>
      </c>
      <c r="O33" s="59" t="s">
        <v>18</v>
      </c>
      <c r="P33" s="59" t="s">
        <v>18</v>
      </c>
      <c r="Q33" s="59" t="s">
        <v>18</v>
      </c>
      <c r="R33" s="59" t="s">
        <v>18</v>
      </c>
      <c r="S33" s="59">
        <v>6500</v>
      </c>
      <c r="T33" s="60">
        <v>47</v>
      </c>
      <c r="U33" s="60" t="s">
        <v>18</v>
      </c>
      <c r="V33" s="42"/>
      <c r="W33" s="42"/>
      <c r="X33" s="42"/>
      <c r="Y33" s="42"/>
    </row>
    <row r="34" spans="1:25" s="12" customFormat="1" ht="225">
      <c r="A34" s="31">
        <v>14</v>
      </c>
      <c r="B34" s="33" t="s">
        <v>58</v>
      </c>
      <c r="C34" s="34" t="s">
        <v>59</v>
      </c>
      <c r="D34" s="31">
        <v>1</v>
      </c>
      <c r="E34" s="31" t="s">
        <v>52</v>
      </c>
      <c r="F34" s="36">
        <v>500000</v>
      </c>
      <c r="G34" s="31" t="str">
        <f t="shared" si="0"/>
        <v>12254/1/5825 - 1/7018</v>
      </c>
      <c r="H34" s="36">
        <f t="shared" si="1"/>
        <v>1193</v>
      </c>
      <c r="I34" s="36">
        <v>1580</v>
      </c>
      <c r="J34" s="40">
        <v>0.00233</v>
      </c>
      <c r="K34" s="33" t="s">
        <v>60</v>
      </c>
      <c r="L34" s="20" t="s">
        <v>61</v>
      </c>
      <c r="M34" s="25" t="s">
        <v>62</v>
      </c>
      <c r="N34" s="59">
        <v>12254</v>
      </c>
      <c r="O34" s="59">
        <v>1</v>
      </c>
      <c r="P34" s="59">
        <v>5825</v>
      </c>
      <c r="Q34" s="59">
        <v>1</v>
      </c>
      <c r="R34" s="59">
        <v>7018</v>
      </c>
      <c r="S34" s="59">
        <f>+R34-P34</f>
        <v>1193</v>
      </c>
      <c r="T34" s="60">
        <v>1</v>
      </c>
      <c r="U34" s="60">
        <v>100</v>
      </c>
      <c r="V34" s="42"/>
      <c r="W34" s="42"/>
      <c r="X34" s="42"/>
      <c r="Y34" s="42"/>
    </row>
    <row r="35" spans="1:25" s="12" customFormat="1" ht="30">
      <c r="A35" s="31"/>
      <c r="B35" s="33"/>
      <c r="C35" s="34" t="s">
        <v>63</v>
      </c>
      <c r="D35" s="31">
        <v>2</v>
      </c>
      <c r="E35" s="31" t="s">
        <v>52</v>
      </c>
      <c r="F35" s="36">
        <v>800000</v>
      </c>
      <c r="G35" s="31" t="str">
        <f t="shared" si="0"/>
        <v>12262/1/0 - 1/1980</v>
      </c>
      <c r="H35" s="36">
        <f t="shared" si="1"/>
        <v>1980</v>
      </c>
      <c r="I35" s="36">
        <v>1560</v>
      </c>
      <c r="J35" s="40">
        <v>0.00105</v>
      </c>
      <c r="K35" s="33"/>
      <c r="L35" s="20" t="s">
        <v>61</v>
      </c>
      <c r="M35" s="25" t="s">
        <v>62</v>
      </c>
      <c r="N35" s="59">
        <v>12262</v>
      </c>
      <c r="O35" s="59">
        <v>1</v>
      </c>
      <c r="P35" s="59">
        <v>0</v>
      </c>
      <c r="Q35" s="59">
        <v>1</v>
      </c>
      <c r="R35" s="59">
        <v>1980</v>
      </c>
      <c r="S35" s="59">
        <f>+R35-P35</f>
        <v>1980</v>
      </c>
      <c r="T35" s="60">
        <v>2</v>
      </c>
      <c r="U35" s="60">
        <v>100</v>
      </c>
      <c r="V35" s="42"/>
      <c r="W35" s="42"/>
      <c r="X35" s="42"/>
      <c r="Y35" s="42"/>
    </row>
    <row r="36" spans="1:25" s="12" customFormat="1" ht="30">
      <c r="A36" s="31"/>
      <c r="B36" s="33"/>
      <c r="C36" s="34" t="s">
        <v>65</v>
      </c>
      <c r="D36" s="31">
        <v>3</v>
      </c>
      <c r="E36" s="31" t="s">
        <v>52</v>
      </c>
      <c r="F36" s="36">
        <v>1300000</v>
      </c>
      <c r="G36" s="31" t="str">
        <f t="shared" si="0"/>
        <v>12254/1/2600 - 1/5825</v>
      </c>
      <c r="H36" s="36">
        <f t="shared" si="1"/>
        <v>3225</v>
      </c>
      <c r="I36" s="36">
        <v>1050</v>
      </c>
      <c r="J36" s="40">
        <v>0.00199</v>
      </c>
      <c r="K36" s="33"/>
      <c r="L36" s="20" t="s">
        <v>61</v>
      </c>
      <c r="M36" s="25" t="s">
        <v>62</v>
      </c>
      <c r="N36" s="59">
        <v>12254</v>
      </c>
      <c r="O36" s="59">
        <v>1</v>
      </c>
      <c r="P36" s="59">
        <v>2600</v>
      </c>
      <c r="Q36" s="59">
        <v>1</v>
      </c>
      <c r="R36" s="59">
        <v>5825</v>
      </c>
      <c r="S36" s="59">
        <f>+R36-P36</f>
        <v>3225</v>
      </c>
      <c r="T36" s="60">
        <v>4</v>
      </c>
      <c r="U36" s="60">
        <v>100</v>
      </c>
      <c r="V36" s="42"/>
      <c r="W36" s="42"/>
      <c r="X36" s="42"/>
      <c r="Y36" s="42"/>
    </row>
    <row r="37" spans="1:25" s="12" customFormat="1" ht="30">
      <c r="A37" s="31"/>
      <c r="B37" s="33"/>
      <c r="C37" s="34" t="s">
        <v>64</v>
      </c>
      <c r="D37" s="31">
        <v>3</v>
      </c>
      <c r="E37" s="31" t="s">
        <v>52</v>
      </c>
      <c r="F37" s="36">
        <v>700000</v>
      </c>
      <c r="G37" s="31" t="str">
        <f t="shared" si="0"/>
        <v>12262/1/1980 - 1/3675</v>
      </c>
      <c r="H37" s="36">
        <f t="shared" si="1"/>
        <v>1695</v>
      </c>
      <c r="I37" s="36">
        <v>1560</v>
      </c>
      <c r="J37" s="40">
        <v>0.0011</v>
      </c>
      <c r="K37" s="33"/>
      <c r="L37" s="20" t="s">
        <v>61</v>
      </c>
      <c r="M37" s="25" t="s">
        <v>62</v>
      </c>
      <c r="N37" s="59">
        <v>12262</v>
      </c>
      <c r="O37" s="59">
        <v>1</v>
      </c>
      <c r="P37" s="59">
        <v>1980</v>
      </c>
      <c r="Q37" s="59">
        <v>1</v>
      </c>
      <c r="R37" s="59">
        <v>3675</v>
      </c>
      <c r="S37" s="59">
        <f>+R37-P37</f>
        <v>1695</v>
      </c>
      <c r="T37" s="60">
        <v>3</v>
      </c>
      <c r="U37" s="60">
        <v>100</v>
      </c>
      <c r="V37" s="42"/>
      <c r="W37" s="42"/>
      <c r="X37" s="42"/>
      <c r="Y37" s="42"/>
    </row>
    <row r="38" spans="1:25" s="12" customFormat="1" ht="30">
      <c r="A38" s="64">
        <v>15</v>
      </c>
      <c r="B38" s="63" t="s">
        <v>172</v>
      </c>
      <c r="C38" s="65" t="s">
        <v>156</v>
      </c>
      <c r="D38" s="66">
        <v>1</v>
      </c>
      <c r="E38" s="64" t="s">
        <v>53</v>
      </c>
      <c r="F38" s="67">
        <v>500</v>
      </c>
      <c r="G38" s="64" t="str">
        <f t="shared" si="0"/>
        <v>-</v>
      </c>
      <c r="H38" s="67" t="str">
        <f t="shared" si="1"/>
        <v>-</v>
      </c>
      <c r="I38" s="67" t="s">
        <v>18</v>
      </c>
      <c r="J38" s="68" t="s">
        <v>18</v>
      </c>
      <c r="K38" s="63"/>
      <c r="L38" s="20" t="s">
        <v>153</v>
      </c>
      <c r="M38" s="25" t="s">
        <v>173</v>
      </c>
      <c r="N38" s="59" t="s">
        <v>18</v>
      </c>
      <c r="O38" s="59" t="s">
        <v>18</v>
      </c>
      <c r="P38" s="59" t="s">
        <v>18</v>
      </c>
      <c r="Q38" s="59" t="s">
        <v>18</v>
      </c>
      <c r="R38" s="59" t="s">
        <v>18</v>
      </c>
      <c r="S38" s="59" t="s">
        <v>18</v>
      </c>
      <c r="T38" s="60">
        <v>45</v>
      </c>
      <c r="U38" s="60" t="s">
        <v>18</v>
      </c>
      <c r="V38" s="42"/>
      <c r="W38" s="42"/>
      <c r="X38" s="42"/>
      <c r="Y38" s="42"/>
    </row>
    <row r="39" spans="1:25" s="12" customFormat="1" ht="45">
      <c r="A39" s="64">
        <v>16</v>
      </c>
      <c r="B39" s="63" t="s">
        <v>129</v>
      </c>
      <c r="C39" s="65" t="s">
        <v>130</v>
      </c>
      <c r="D39" s="66">
        <v>1</v>
      </c>
      <c r="E39" s="64" t="s">
        <v>53</v>
      </c>
      <c r="F39" s="67">
        <v>400</v>
      </c>
      <c r="G39" s="64" t="str">
        <f t="shared" si="0"/>
        <v>-</v>
      </c>
      <c r="H39" s="67" t="str">
        <f t="shared" si="1"/>
        <v>-</v>
      </c>
      <c r="I39" s="67" t="s">
        <v>18</v>
      </c>
      <c r="J39" s="68" t="s">
        <v>18</v>
      </c>
      <c r="K39" s="63" t="s">
        <v>131</v>
      </c>
      <c r="L39" s="20" t="s">
        <v>132</v>
      </c>
      <c r="M39" s="25" t="s">
        <v>133</v>
      </c>
      <c r="N39" s="59" t="s">
        <v>18</v>
      </c>
      <c r="O39" s="59" t="s">
        <v>18</v>
      </c>
      <c r="P39" s="59" t="s">
        <v>18</v>
      </c>
      <c r="Q39" s="59" t="s">
        <v>18</v>
      </c>
      <c r="R39" s="59" t="s">
        <v>18</v>
      </c>
      <c r="S39" s="59" t="s">
        <v>18</v>
      </c>
      <c r="T39" s="60">
        <v>30</v>
      </c>
      <c r="U39" s="60" t="s">
        <v>18</v>
      </c>
      <c r="V39" s="42"/>
      <c r="W39" s="42"/>
      <c r="X39" s="42"/>
      <c r="Y39" s="42"/>
    </row>
    <row r="40" spans="1:25" s="12" customFormat="1" ht="30">
      <c r="A40" s="64"/>
      <c r="B40" s="63"/>
      <c r="C40" s="65" t="s">
        <v>134</v>
      </c>
      <c r="D40" s="66">
        <v>1</v>
      </c>
      <c r="E40" s="64" t="s">
        <v>53</v>
      </c>
      <c r="F40" s="67">
        <v>500</v>
      </c>
      <c r="G40" s="64" t="str">
        <f t="shared" si="0"/>
        <v>-</v>
      </c>
      <c r="H40" s="67" t="str">
        <f t="shared" si="1"/>
        <v>-</v>
      </c>
      <c r="I40" s="67" t="s">
        <v>18</v>
      </c>
      <c r="J40" s="68" t="s">
        <v>18</v>
      </c>
      <c r="K40" s="63" t="s">
        <v>135</v>
      </c>
      <c r="L40" s="20" t="s">
        <v>132</v>
      </c>
      <c r="M40" s="25" t="s">
        <v>133</v>
      </c>
      <c r="N40" s="59" t="s">
        <v>18</v>
      </c>
      <c r="O40" s="59" t="s">
        <v>18</v>
      </c>
      <c r="P40" s="59" t="s">
        <v>18</v>
      </c>
      <c r="Q40" s="59" t="s">
        <v>18</v>
      </c>
      <c r="R40" s="59" t="s">
        <v>18</v>
      </c>
      <c r="S40" s="59" t="s">
        <v>18</v>
      </c>
      <c r="T40" s="60">
        <v>31</v>
      </c>
      <c r="U40" s="60" t="s">
        <v>18</v>
      </c>
      <c r="V40" s="42"/>
      <c r="W40" s="42"/>
      <c r="X40" s="42"/>
      <c r="Y40" s="42"/>
    </row>
    <row r="41" spans="1:25" s="12" customFormat="1" ht="75">
      <c r="A41" s="31">
        <v>17</v>
      </c>
      <c r="B41" s="33" t="s">
        <v>136</v>
      </c>
      <c r="C41" s="34" t="s">
        <v>23</v>
      </c>
      <c r="D41" s="62">
        <v>1</v>
      </c>
      <c r="E41" s="31" t="s">
        <v>53</v>
      </c>
      <c r="F41" s="36">
        <v>400</v>
      </c>
      <c r="G41" s="31" t="str">
        <f t="shared" si="0"/>
        <v>-</v>
      </c>
      <c r="H41" s="36" t="str">
        <f t="shared" si="1"/>
        <v>-</v>
      </c>
      <c r="I41" s="36" t="s">
        <v>18</v>
      </c>
      <c r="J41" s="40" t="s">
        <v>18</v>
      </c>
      <c r="K41" s="33" t="s">
        <v>137</v>
      </c>
      <c r="L41" s="20" t="s">
        <v>132</v>
      </c>
      <c r="M41" s="25" t="s">
        <v>138</v>
      </c>
      <c r="N41" s="59" t="s">
        <v>18</v>
      </c>
      <c r="O41" s="59" t="s">
        <v>18</v>
      </c>
      <c r="P41" s="59" t="s">
        <v>18</v>
      </c>
      <c r="Q41" s="59" t="s">
        <v>18</v>
      </c>
      <c r="R41" s="59" t="s">
        <v>18</v>
      </c>
      <c r="S41" s="59" t="s">
        <v>18</v>
      </c>
      <c r="T41" s="60">
        <v>32</v>
      </c>
      <c r="U41" s="60" t="s">
        <v>18</v>
      </c>
      <c r="V41" s="42"/>
      <c r="W41" s="42"/>
      <c r="X41" s="42"/>
      <c r="Y41" s="42"/>
    </row>
    <row r="42" spans="1:25" s="12" customFormat="1" ht="30">
      <c r="A42" s="31"/>
      <c r="B42" s="33"/>
      <c r="C42" s="34" t="s">
        <v>139</v>
      </c>
      <c r="D42" s="62">
        <v>2</v>
      </c>
      <c r="E42" s="31" t="s">
        <v>53</v>
      </c>
      <c r="F42" s="36">
        <v>15000</v>
      </c>
      <c r="G42" s="31" t="str">
        <f t="shared" si="0"/>
        <v>-</v>
      </c>
      <c r="H42" s="36" t="str">
        <f t="shared" si="1"/>
        <v>-</v>
      </c>
      <c r="I42" s="36" t="s">
        <v>18</v>
      </c>
      <c r="J42" s="40" t="s">
        <v>18</v>
      </c>
      <c r="K42" s="33"/>
      <c r="L42" s="20" t="s">
        <v>132</v>
      </c>
      <c r="M42" s="25" t="s">
        <v>138</v>
      </c>
      <c r="N42" s="59" t="s">
        <v>18</v>
      </c>
      <c r="O42" s="59" t="s">
        <v>18</v>
      </c>
      <c r="P42" s="59" t="s">
        <v>18</v>
      </c>
      <c r="Q42" s="59" t="s">
        <v>18</v>
      </c>
      <c r="R42" s="59" t="s">
        <v>18</v>
      </c>
      <c r="S42" s="59" t="s">
        <v>18</v>
      </c>
      <c r="T42" s="60">
        <v>33</v>
      </c>
      <c r="U42" s="60" t="s">
        <v>18</v>
      </c>
      <c r="V42" s="42"/>
      <c r="W42" s="42"/>
      <c r="X42" s="42"/>
      <c r="Y42" s="42"/>
    </row>
    <row r="43" spans="1:25" s="12" customFormat="1" ht="60">
      <c r="A43" s="31">
        <v>18</v>
      </c>
      <c r="B43" s="33" t="s">
        <v>163</v>
      </c>
      <c r="C43" s="34" t="s">
        <v>164</v>
      </c>
      <c r="D43" s="62">
        <v>1</v>
      </c>
      <c r="E43" s="31" t="s">
        <v>53</v>
      </c>
      <c r="F43" s="36">
        <v>400</v>
      </c>
      <c r="G43" s="31" t="str">
        <f t="shared" si="0"/>
        <v>-</v>
      </c>
      <c r="H43" s="36" t="str">
        <f t="shared" si="1"/>
        <v>-</v>
      </c>
      <c r="I43" s="36" t="s">
        <v>18</v>
      </c>
      <c r="J43" s="40" t="s">
        <v>18</v>
      </c>
      <c r="K43" s="33" t="s">
        <v>165</v>
      </c>
      <c r="L43" s="20" t="s">
        <v>153</v>
      </c>
      <c r="M43" s="25" t="s">
        <v>18</v>
      </c>
      <c r="N43" s="59" t="s">
        <v>18</v>
      </c>
      <c r="O43" s="59" t="s">
        <v>18</v>
      </c>
      <c r="P43" s="59" t="s">
        <v>18</v>
      </c>
      <c r="Q43" s="59" t="s">
        <v>18</v>
      </c>
      <c r="R43" s="59" t="s">
        <v>18</v>
      </c>
      <c r="S43" s="59" t="s">
        <v>18</v>
      </c>
      <c r="T43" s="60">
        <v>42</v>
      </c>
      <c r="U43" s="60" t="s">
        <v>18</v>
      </c>
      <c r="V43" s="42"/>
      <c r="W43" s="42"/>
      <c r="X43" s="42"/>
      <c r="Y43" s="42"/>
    </row>
    <row r="44" spans="1:25" s="12" customFormat="1" ht="75">
      <c r="A44" s="31"/>
      <c r="B44" s="33"/>
      <c r="C44" s="34" t="s">
        <v>166</v>
      </c>
      <c r="D44" s="62">
        <v>2</v>
      </c>
      <c r="E44" s="31" t="s">
        <v>53</v>
      </c>
      <c r="F44" s="36">
        <v>15000</v>
      </c>
      <c r="G44" s="31" t="str">
        <f t="shared" si="0"/>
        <v>-</v>
      </c>
      <c r="H44" s="36" t="str">
        <f t="shared" si="1"/>
        <v>-</v>
      </c>
      <c r="I44" s="36" t="s">
        <v>18</v>
      </c>
      <c r="J44" s="40" t="s">
        <v>18</v>
      </c>
      <c r="K44" s="33" t="s">
        <v>167</v>
      </c>
      <c r="L44" s="20" t="s">
        <v>153</v>
      </c>
      <c r="M44" s="25" t="s">
        <v>18</v>
      </c>
      <c r="N44" s="59" t="s">
        <v>18</v>
      </c>
      <c r="O44" s="59" t="s">
        <v>18</v>
      </c>
      <c r="P44" s="59" t="s">
        <v>18</v>
      </c>
      <c r="Q44" s="59" t="s">
        <v>18</v>
      </c>
      <c r="R44" s="59" t="s">
        <v>18</v>
      </c>
      <c r="S44" s="59" t="s">
        <v>18</v>
      </c>
      <c r="T44" s="60">
        <v>43</v>
      </c>
      <c r="U44" s="60" t="s">
        <v>18</v>
      </c>
      <c r="V44" s="42"/>
      <c r="W44" s="42"/>
      <c r="X44" s="42"/>
      <c r="Y44" s="42"/>
    </row>
    <row r="45" spans="1:25" s="12" customFormat="1" ht="45">
      <c r="A45" s="31">
        <v>19</v>
      </c>
      <c r="B45" s="33" t="s">
        <v>126</v>
      </c>
      <c r="C45" s="34" t="s">
        <v>127</v>
      </c>
      <c r="D45" s="62">
        <v>1</v>
      </c>
      <c r="E45" s="31" t="s">
        <v>53</v>
      </c>
      <c r="F45" s="36">
        <v>200</v>
      </c>
      <c r="G45" s="31" t="str">
        <f t="shared" si="0"/>
        <v>-</v>
      </c>
      <c r="H45" s="36" t="str">
        <f t="shared" si="1"/>
        <v>-</v>
      </c>
      <c r="I45" s="36" t="s">
        <v>18</v>
      </c>
      <c r="J45" s="40" t="s">
        <v>18</v>
      </c>
      <c r="K45" s="33" t="s">
        <v>128</v>
      </c>
      <c r="L45" s="20" t="s">
        <v>124</v>
      </c>
      <c r="M45" s="25" t="s">
        <v>125</v>
      </c>
      <c r="N45" s="59" t="s">
        <v>18</v>
      </c>
      <c r="O45" s="59" t="s">
        <v>18</v>
      </c>
      <c r="P45" s="59" t="s">
        <v>18</v>
      </c>
      <c r="Q45" s="59" t="s">
        <v>18</v>
      </c>
      <c r="R45" s="59" t="s">
        <v>18</v>
      </c>
      <c r="S45" s="59" t="s">
        <v>18</v>
      </c>
      <c r="T45" s="60">
        <v>29</v>
      </c>
      <c r="U45" s="60" t="s">
        <v>18</v>
      </c>
      <c r="V45" s="42"/>
      <c r="W45" s="42"/>
      <c r="X45" s="42"/>
      <c r="Y45" s="42"/>
    </row>
    <row r="46" spans="1:25" s="12" customFormat="1" ht="30" customHeight="1">
      <c r="A46" s="31">
        <v>20</v>
      </c>
      <c r="B46" s="33" t="s">
        <v>155</v>
      </c>
      <c r="C46" s="34" t="s">
        <v>156</v>
      </c>
      <c r="D46" s="62">
        <v>1</v>
      </c>
      <c r="E46" s="31" t="s">
        <v>53</v>
      </c>
      <c r="F46" s="36">
        <v>500</v>
      </c>
      <c r="G46" s="31" t="str">
        <f t="shared" si="0"/>
        <v>-</v>
      </c>
      <c r="H46" s="36" t="str">
        <f t="shared" si="1"/>
        <v>-</v>
      </c>
      <c r="I46" s="36" t="s">
        <v>18</v>
      </c>
      <c r="J46" s="40" t="s">
        <v>18</v>
      </c>
      <c r="K46" s="33" t="s">
        <v>157</v>
      </c>
      <c r="L46" s="20" t="s">
        <v>153</v>
      </c>
      <c r="M46" s="25" t="s">
        <v>158</v>
      </c>
      <c r="N46" s="59" t="s">
        <v>18</v>
      </c>
      <c r="O46" s="59" t="s">
        <v>18</v>
      </c>
      <c r="P46" s="59" t="s">
        <v>18</v>
      </c>
      <c r="Q46" s="59" t="s">
        <v>18</v>
      </c>
      <c r="R46" s="59" t="s">
        <v>18</v>
      </c>
      <c r="S46" s="59" t="s">
        <v>18</v>
      </c>
      <c r="T46" s="60">
        <v>40</v>
      </c>
      <c r="U46" s="60" t="s">
        <v>18</v>
      </c>
      <c r="V46" s="42"/>
      <c r="W46" s="42"/>
      <c r="X46" s="42"/>
      <c r="Y46" s="42"/>
    </row>
    <row r="47" spans="1:25" s="12" customFormat="1" ht="30">
      <c r="A47" s="31">
        <v>21</v>
      </c>
      <c r="B47" s="33" t="s">
        <v>159</v>
      </c>
      <c r="C47" s="34" t="s">
        <v>160</v>
      </c>
      <c r="D47" s="62">
        <v>2</v>
      </c>
      <c r="E47" s="31" t="s">
        <v>53</v>
      </c>
      <c r="F47" s="36">
        <v>500</v>
      </c>
      <c r="G47" s="31" t="str">
        <f t="shared" si="0"/>
        <v>-</v>
      </c>
      <c r="H47" s="36" t="str">
        <f t="shared" si="1"/>
        <v>-</v>
      </c>
      <c r="I47" s="36" t="s">
        <v>18</v>
      </c>
      <c r="J47" s="40" t="s">
        <v>18</v>
      </c>
      <c r="K47" s="33" t="s">
        <v>161</v>
      </c>
      <c r="L47" s="20" t="s">
        <v>153</v>
      </c>
      <c r="M47" s="25" t="s">
        <v>162</v>
      </c>
      <c r="N47" s="59" t="s">
        <v>18</v>
      </c>
      <c r="O47" s="59" t="s">
        <v>18</v>
      </c>
      <c r="P47" s="59" t="s">
        <v>18</v>
      </c>
      <c r="Q47" s="59" t="s">
        <v>18</v>
      </c>
      <c r="R47" s="59" t="s">
        <v>18</v>
      </c>
      <c r="S47" s="59" t="s">
        <v>18</v>
      </c>
      <c r="T47" s="60">
        <v>41</v>
      </c>
      <c r="U47" s="60" t="s">
        <v>18</v>
      </c>
      <c r="V47" s="42"/>
      <c r="W47" s="42"/>
      <c r="X47" s="42"/>
      <c r="Y47" s="42"/>
    </row>
    <row r="48" spans="1:25" s="12" customFormat="1" ht="45">
      <c r="A48" s="64">
        <v>22</v>
      </c>
      <c r="B48" s="63" t="s">
        <v>168</v>
      </c>
      <c r="C48" s="65" t="s">
        <v>169</v>
      </c>
      <c r="D48" s="66">
        <v>2</v>
      </c>
      <c r="E48" s="64" t="s">
        <v>53</v>
      </c>
      <c r="F48" s="67">
        <v>1000</v>
      </c>
      <c r="G48" s="64" t="str">
        <f t="shared" si="0"/>
        <v>-</v>
      </c>
      <c r="H48" s="67" t="str">
        <f t="shared" si="1"/>
        <v>-</v>
      </c>
      <c r="I48" s="67" t="s">
        <v>18</v>
      </c>
      <c r="J48" s="68" t="s">
        <v>18</v>
      </c>
      <c r="K48" s="63" t="s">
        <v>170</v>
      </c>
      <c r="L48" s="20" t="s">
        <v>153</v>
      </c>
      <c r="M48" s="25" t="s">
        <v>171</v>
      </c>
      <c r="N48" s="59" t="s">
        <v>18</v>
      </c>
      <c r="O48" s="59" t="s">
        <v>18</v>
      </c>
      <c r="P48" s="59" t="s">
        <v>18</v>
      </c>
      <c r="Q48" s="59" t="s">
        <v>18</v>
      </c>
      <c r="R48" s="59" t="s">
        <v>18</v>
      </c>
      <c r="S48" s="59" t="s">
        <v>18</v>
      </c>
      <c r="T48" s="60">
        <v>44</v>
      </c>
      <c r="U48" s="60" t="s">
        <v>18</v>
      </c>
      <c r="V48" s="42"/>
      <c r="W48" s="42"/>
      <c r="X48" s="42"/>
      <c r="Y48" s="42"/>
    </row>
    <row r="49" spans="1:25" s="12" customFormat="1" ht="75">
      <c r="A49" s="31">
        <v>23</v>
      </c>
      <c r="B49" s="33" t="s">
        <v>121</v>
      </c>
      <c r="C49" s="34" t="s">
        <v>122</v>
      </c>
      <c r="D49" s="62">
        <v>2</v>
      </c>
      <c r="E49" s="31" t="s">
        <v>53</v>
      </c>
      <c r="F49" s="36">
        <v>20000</v>
      </c>
      <c r="G49" s="31" t="str">
        <f t="shared" si="0"/>
        <v>-</v>
      </c>
      <c r="H49" s="36" t="str">
        <f t="shared" si="1"/>
        <v>-</v>
      </c>
      <c r="I49" s="36" t="s">
        <v>18</v>
      </c>
      <c r="J49" s="40" t="s">
        <v>18</v>
      </c>
      <c r="K49" s="33" t="s">
        <v>123</v>
      </c>
      <c r="L49" s="20" t="s">
        <v>124</v>
      </c>
      <c r="M49" s="25" t="s">
        <v>125</v>
      </c>
      <c r="N49" s="59" t="s">
        <v>18</v>
      </c>
      <c r="O49" s="59" t="s">
        <v>18</v>
      </c>
      <c r="P49" s="59" t="s">
        <v>18</v>
      </c>
      <c r="Q49" s="59" t="s">
        <v>18</v>
      </c>
      <c r="R49" s="59" t="s">
        <v>18</v>
      </c>
      <c r="S49" s="59" t="s">
        <v>18</v>
      </c>
      <c r="T49" s="60">
        <v>28</v>
      </c>
      <c r="U49" s="60" t="s">
        <v>18</v>
      </c>
      <c r="V49" s="42"/>
      <c r="W49" s="42"/>
      <c r="X49" s="42"/>
      <c r="Y49" s="42"/>
    </row>
    <row r="50" spans="1:25" s="12" customFormat="1" ht="30">
      <c r="A50" s="31" t="s">
        <v>181</v>
      </c>
      <c r="B50" s="33" t="s">
        <v>113</v>
      </c>
      <c r="C50" s="34" t="s">
        <v>114</v>
      </c>
      <c r="D50" s="62">
        <v>2</v>
      </c>
      <c r="E50" s="31" t="s">
        <v>53</v>
      </c>
      <c r="F50" s="36">
        <v>4000</v>
      </c>
      <c r="G50" s="31" t="str">
        <f t="shared" si="0"/>
        <v>-</v>
      </c>
      <c r="H50" s="36" t="str">
        <f t="shared" si="1"/>
        <v>-</v>
      </c>
      <c r="I50" s="36" t="s">
        <v>18</v>
      </c>
      <c r="J50" s="40" t="s">
        <v>18</v>
      </c>
      <c r="K50" s="33"/>
      <c r="L50" s="20" t="s">
        <v>55</v>
      </c>
      <c r="M50" s="25" t="s">
        <v>115</v>
      </c>
      <c r="N50" s="59" t="s">
        <v>18</v>
      </c>
      <c r="O50" s="59" t="s">
        <v>18</v>
      </c>
      <c r="P50" s="59" t="s">
        <v>18</v>
      </c>
      <c r="Q50" s="59" t="s">
        <v>18</v>
      </c>
      <c r="R50" s="59" t="s">
        <v>18</v>
      </c>
      <c r="S50" s="59" t="s">
        <v>18</v>
      </c>
      <c r="T50" s="60">
        <v>26</v>
      </c>
      <c r="U50" s="60" t="s">
        <v>18</v>
      </c>
      <c r="V50" s="42"/>
      <c r="W50" s="42"/>
      <c r="X50" s="42"/>
      <c r="Y50" s="42"/>
    </row>
  </sheetData>
  <sheetProtection/>
  <hyperlinks>
    <hyperlink ref="M12" r:id="rId1" display="https://goo.gl/maps/6h5jRALSafJiDErh8"/>
    <hyperlink ref="M10" r:id="rId2" display="https://goo.gl/maps/Rj3LxGLD29yJ6K416"/>
    <hyperlink ref="M19" r:id="rId3" display="https://goo.gl/maps/uAdbMpNncAr47LJJ8"/>
    <hyperlink ref="M17" r:id="rId4" display="https://goo.gl/maps/q1jUvqpJmA8yzccM9"/>
    <hyperlink ref="M24" r:id="rId5" display="https://goo.gl/maps/QFhsbwCfd5dNfxkZ7"/>
    <hyperlink ref="M34" r:id="rId6" display="https://goo.gl/maps/q7P7Jm2Y3yw3Voeb8"/>
    <hyperlink ref="M23" r:id="rId7" display="https://goo.gl/maps/c4B6ntrpHhT4Xk4o9"/>
    <hyperlink ref="M28" r:id="rId8" display="https://goo.gl/maps/taG5C96HzTtA7KbXA"/>
    <hyperlink ref="M50" r:id="rId9" display="https://goo.gl/maps/TTgXvxBCT8Mxt85j9"/>
    <hyperlink ref="M25" r:id="rId10" display="https://goo.gl/maps/swxBcRL5uQkwphwe7"/>
    <hyperlink ref="M49" r:id="rId11" display="https://goo.gl/maps/6MMppcg7c5xLHyjCA"/>
    <hyperlink ref="M45" r:id="rId12" display="https://goo.gl/maps/6MMppcg7c5xLHyjCA"/>
    <hyperlink ref="M41" r:id="rId13" display="https://www.google.fi/maps/search/talkootie,+Lieto/@60.5424599,22.2459968,183m/data=!3m1!1e3"/>
    <hyperlink ref="M6" r:id="rId14" display="https://goo.gl/maps/8wfRPgxJeJjspJFu9"/>
    <hyperlink ref="M31" r:id="rId15" display="https://goo.gl/maps/6pTLnfjAAPma41Za8"/>
    <hyperlink ref="M32" r:id="rId16" display="https://goo.gl/maps/wYbPuZgAaxGRtTgF9"/>
    <hyperlink ref="M46" r:id="rId17" display="https://goo.gl/maps/7dGycctFpiJqPPrt5"/>
    <hyperlink ref="M47" r:id="rId18" display="https://goo.gl/maps/biwYEY9Ckt2FfRTu8"/>
    <hyperlink ref="M39" r:id="rId19" display="https://www.google.com/maps/@60.5431006,22.2270425,116m/data=!3m1!1e3"/>
    <hyperlink ref="M38" r:id="rId20" display="https://goo.gl/maps/p5FQKTv1BUMJ1C2EA"/>
    <hyperlink ref="M30" r:id="rId21" display="https://goo.gl/maps/tj3qrFB6rBwYvW3g6"/>
    <hyperlink ref="M33" r:id="rId22" display="https://goo.gl/maps/zdBTumjRZJj6nD8N9"/>
    <hyperlink ref="M48" r:id="rId23" display="https://www.google.fi/maps/place/P%C3%A4%C3%A4llist%C3%B6nm%C3%A4entie,+21290+Rusko/@60.5370484,22.241478,1510m/data=!3m1!1e3!4m5!3m4!1s0x468b8a7fa52e6549:0xfb7f57038cbe1c67!8m2!3d60.5364791!4d22.24708"/>
    <hyperlink ref="M35" r:id="rId24" display="https://goo.gl/maps/q7P7Jm2Y3yw3Voeb8"/>
    <hyperlink ref="M37" r:id="rId25" display="https://goo.gl/maps/q7P7Jm2Y3yw3Voeb8"/>
    <hyperlink ref="M36" r:id="rId26" display="https://goo.gl/maps/q7P7Jm2Y3yw3Voeb8"/>
    <hyperlink ref="M11" r:id="rId27" display="https://goo.gl/maps/Rj3LxGLD29yJ6K416"/>
    <hyperlink ref="M13" r:id="rId28" display="https://goo.gl/maps/6h5jRALSafJiDErh8"/>
    <hyperlink ref="M14" r:id="rId29" display="https://goo.gl/maps/q1jUvqpJmA8yzccM9"/>
    <hyperlink ref="M18" r:id="rId30" display="https://goo.gl/maps/q1jUvqpJmA8yzccM9"/>
    <hyperlink ref="M16" r:id="rId31" display="https://goo.gl/maps/q1jUvqpJmA8yzccM9"/>
    <hyperlink ref="M15" r:id="rId32" display="https://goo.gl/maps/q1jUvqpJmA8yzccM9"/>
    <hyperlink ref="M20" r:id="rId33" display="https://goo.gl/maps/uAdbMpNncAr47LJJ8"/>
    <hyperlink ref="M22" r:id="rId34" display="https://goo.gl/maps/uAdbMpNncAr47LJJ8"/>
    <hyperlink ref="M21" r:id="rId35" display="https://goo.gl/maps/uAdbMpNncAr47LJJ8"/>
    <hyperlink ref="M26" r:id="rId36" display="https://goo.gl/maps/taG5C96HzTtA7KbXA"/>
    <hyperlink ref="M27" r:id="rId37" display="https://goo.gl/maps/taG5C96HzTtA7KbXA"/>
    <hyperlink ref="M29" r:id="rId38" display="https://goo.gl/maps/taG5C96HzTtA7KbXA"/>
    <hyperlink ref="M40" r:id="rId39" display="https://www.google.com/maps/@60.5431006,22.2270425,116m/data=!3m1!1e3"/>
    <hyperlink ref="M42" r:id="rId40" display="https://www.google.fi/maps/search/talkootie,+Lieto/@60.5424599,22.2459968,183m/data=!3m1!1e3"/>
    <hyperlink ref="M7" r:id="rId41" display="https://goo.gl/maps/8wfRPgxJeJjspJFu9"/>
    <hyperlink ref="M9" r:id="rId42" display="https://goo.gl/maps/8wfRPgxJeJjspJFu9"/>
    <hyperlink ref="M8" r:id="rId43" display="https://goo.gl/maps/8wfRPgxJeJjspJFu9"/>
  </hyperlinks>
  <printOptions/>
  <pageMargins left="0.7086614173228347" right="0.7086614173228347" top="0.7480314960629921" bottom="0.7480314960629921" header="0.31496062992125984" footer="0.31496062992125984"/>
  <pageSetup fitToHeight="14" fitToWidth="1" horizontalDpi="600" verticalDpi="600" orientation="landscape" paperSize="9" scale="58" r:id="rId45"/>
  <headerFooter>
    <oddFooter>&amp;C&amp;P</oddFooter>
  </headerFooter>
  <drawing r:id="rId44"/>
</worksheet>
</file>

<file path=xl/worksheets/sheet2.xml><?xml version="1.0" encoding="utf-8"?>
<worksheet xmlns="http://schemas.openxmlformats.org/spreadsheetml/2006/main" xmlns:r="http://schemas.openxmlformats.org/officeDocument/2006/relationships">
  <dimension ref="A1:AB51"/>
  <sheetViews>
    <sheetView zoomScale="85" zoomScaleNormal="85" zoomScalePageLayoutView="0" workbookViewId="0" topLeftCell="A13">
      <selection activeCell="A1" sqref="A1"/>
    </sheetView>
  </sheetViews>
  <sheetFormatPr defaultColWidth="9.140625" defaultRowHeight="15"/>
  <cols>
    <col min="1" max="1" width="9.7109375" style="58" customWidth="1"/>
    <col min="2" max="2" width="6.140625" style="58" bestFit="1" customWidth="1"/>
    <col min="3" max="3" width="7.140625" style="58" bestFit="1" customWidth="1"/>
    <col min="4" max="4" width="63.7109375" style="58" customWidth="1"/>
    <col min="5" max="5" width="66.00390625" style="58" customWidth="1"/>
    <col min="6" max="6" width="8.140625" style="58" bestFit="1" customWidth="1"/>
    <col min="7" max="7" width="5.28125" style="58" bestFit="1" customWidth="1"/>
    <col min="8" max="8" width="10.140625" style="58" bestFit="1" customWidth="1"/>
    <col min="9" max="9" width="4.8515625" style="58" bestFit="1" customWidth="1"/>
    <col min="10" max="10" width="5.00390625" style="58" bestFit="1" customWidth="1"/>
    <col min="11" max="11" width="6.57421875" style="58" bestFit="1" customWidth="1"/>
    <col min="12" max="12" width="7.7109375" style="58" bestFit="1" customWidth="1"/>
    <col min="13" max="13" width="22.421875" style="58" bestFit="1" customWidth="1"/>
    <col min="14" max="14" width="8.8515625" style="58" bestFit="1" customWidth="1"/>
    <col min="15" max="15" width="6.28125" style="58" bestFit="1" customWidth="1"/>
    <col min="16" max="16" width="8.28125" style="58" bestFit="1" customWidth="1"/>
    <col min="17" max="17" width="21.8515625" style="58" bestFit="1" customWidth="1"/>
    <col min="18" max="18" width="8.8515625" style="58" bestFit="1" customWidth="1"/>
    <col min="19" max="19" width="13.00390625" style="58" customWidth="1"/>
    <col min="20" max="20" width="8.7109375" style="58" bestFit="1" customWidth="1"/>
    <col min="21" max="21" width="9.140625" style="58" customWidth="1"/>
    <col min="22" max="22" width="7.8515625" style="58" bestFit="1" customWidth="1"/>
    <col min="23" max="23" width="6.7109375" style="58" bestFit="1" customWidth="1"/>
    <col min="24" max="24" width="6.8515625" style="58" bestFit="1" customWidth="1"/>
    <col min="25" max="25" width="6.7109375" style="58" bestFit="1" customWidth="1"/>
    <col min="26" max="26" width="12.00390625" style="58" bestFit="1" customWidth="1"/>
    <col min="27" max="27" width="8.7109375" style="58" bestFit="1" customWidth="1"/>
    <col min="28" max="28" width="8.57421875" style="58" bestFit="1" customWidth="1"/>
    <col min="29" max="16384" width="9.140625" style="58" customWidth="1"/>
  </cols>
  <sheetData>
    <row r="1" spans="1:28" ht="15">
      <c r="A1" s="43" t="s">
        <v>56</v>
      </c>
      <c r="B1" s="44"/>
      <c r="C1" s="45"/>
      <c r="D1" s="45"/>
      <c r="E1" s="45"/>
      <c r="F1" s="45"/>
      <c r="G1" s="45"/>
      <c r="H1" s="45"/>
      <c r="I1" s="45"/>
      <c r="J1" s="45"/>
      <c r="K1" s="45"/>
      <c r="L1" s="45"/>
      <c r="M1" s="46"/>
      <c r="N1" s="45"/>
      <c r="O1" s="45"/>
      <c r="P1" s="45"/>
      <c r="Q1" s="45"/>
      <c r="R1" s="45"/>
      <c r="S1" s="45"/>
      <c r="T1" s="45"/>
      <c r="U1" s="45"/>
      <c r="V1" s="45"/>
      <c r="W1" s="45"/>
      <c r="X1" s="45"/>
      <c r="Y1" s="45"/>
      <c r="Z1" s="45"/>
      <c r="AA1" s="45"/>
      <c r="AB1" s="45"/>
    </row>
    <row r="2" spans="1:28" ht="15">
      <c r="A2" s="43" t="s">
        <v>51</v>
      </c>
      <c r="B2" s="44"/>
      <c r="C2" s="45"/>
      <c r="D2" s="45"/>
      <c r="E2" s="45"/>
      <c r="F2" s="45"/>
      <c r="G2" s="45"/>
      <c r="H2" s="45"/>
      <c r="I2" s="45"/>
      <c r="J2" s="45"/>
      <c r="K2" s="45"/>
      <c r="L2" s="45"/>
      <c r="M2" s="46"/>
      <c r="N2" s="45"/>
      <c r="O2" s="45"/>
      <c r="P2" s="45"/>
      <c r="Q2" s="45"/>
      <c r="R2" s="45"/>
      <c r="S2" s="45"/>
      <c r="T2" s="45"/>
      <c r="U2" s="45"/>
      <c r="V2" s="45"/>
      <c r="W2" s="45"/>
      <c r="X2" s="45"/>
      <c r="Y2" s="45"/>
      <c r="Z2" s="45"/>
      <c r="AA2" s="45"/>
      <c r="AB2" s="45"/>
    </row>
    <row r="3" spans="1:28" ht="15">
      <c r="A3" s="45"/>
      <c r="B3" s="44"/>
      <c r="C3" s="45"/>
      <c r="D3" s="45"/>
      <c r="E3" s="45"/>
      <c r="F3" s="45"/>
      <c r="G3" s="45"/>
      <c r="H3" s="45"/>
      <c r="I3" s="45"/>
      <c r="J3" s="45"/>
      <c r="K3" s="45"/>
      <c r="L3" s="45"/>
      <c r="M3" s="46"/>
      <c r="N3" s="45"/>
      <c r="O3" s="45"/>
      <c r="P3" s="45"/>
      <c r="Q3" s="45"/>
      <c r="R3" s="45"/>
      <c r="S3" s="45"/>
      <c r="T3" s="45"/>
      <c r="U3" s="45"/>
      <c r="V3" s="45"/>
      <c r="W3" s="45"/>
      <c r="X3" s="45"/>
      <c r="Y3" s="45"/>
      <c r="Z3" s="45"/>
      <c r="AA3" s="45"/>
      <c r="AB3" s="45"/>
    </row>
    <row r="4" spans="1:28" ht="60">
      <c r="A4" s="47" t="s">
        <v>24</v>
      </c>
      <c r="B4" s="48" t="s">
        <v>25</v>
      </c>
      <c r="C4" s="49" t="s">
        <v>26</v>
      </c>
      <c r="D4" s="48" t="s">
        <v>27</v>
      </c>
      <c r="E4" s="50" t="s">
        <v>28</v>
      </c>
      <c r="F4" s="47" t="s">
        <v>29</v>
      </c>
      <c r="G4" s="47" t="s">
        <v>30</v>
      </c>
      <c r="H4" s="47" t="s">
        <v>31</v>
      </c>
      <c r="I4" s="47" t="s">
        <v>32</v>
      </c>
      <c r="J4" s="47" t="s">
        <v>33</v>
      </c>
      <c r="K4" s="49" t="s">
        <v>34</v>
      </c>
      <c r="L4" s="49" t="s">
        <v>35</v>
      </c>
      <c r="M4" s="49" t="s">
        <v>36</v>
      </c>
      <c r="N4" s="49" t="s">
        <v>37</v>
      </c>
      <c r="O4" s="49" t="s">
        <v>38</v>
      </c>
      <c r="P4" s="51" t="s">
        <v>39</v>
      </c>
      <c r="Q4" s="49" t="s">
        <v>7</v>
      </c>
      <c r="R4" s="49" t="s">
        <v>40</v>
      </c>
      <c r="S4" s="49" t="s">
        <v>41</v>
      </c>
      <c r="T4" s="49" t="s">
        <v>42</v>
      </c>
      <c r="U4" s="49" t="s">
        <v>43</v>
      </c>
      <c r="V4" s="49" t="s">
        <v>44</v>
      </c>
      <c r="W4" s="49" t="s">
        <v>45</v>
      </c>
      <c r="X4" s="49" t="s">
        <v>46</v>
      </c>
      <c r="Y4" s="49" t="s">
        <v>47</v>
      </c>
      <c r="Z4" s="49" t="s">
        <v>48</v>
      </c>
      <c r="AA4" s="49" t="s">
        <v>49</v>
      </c>
      <c r="AB4" s="49" t="s">
        <v>50</v>
      </c>
    </row>
    <row r="5" spans="1:28" ht="15">
      <c r="A5" s="52">
        <v>1</v>
      </c>
      <c r="D5" s="53" t="s">
        <v>140</v>
      </c>
      <c r="E5" s="54" t="s">
        <v>76</v>
      </c>
      <c r="F5" s="52">
        <v>2010</v>
      </c>
      <c r="G5" s="52">
        <v>3</v>
      </c>
      <c r="H5" s="52">
        <v>7310</v>
      </c>
      <c r="I5" s="52" t="s">
        <v>18</v>
      </c>
      <c r="J5" s="52" t="s">
        <v>18</v>
      </c>
      <c r="K5" s="54"/>
      <c r="L5" s="54"/>
      <c r="M5" s="55">
        <v>800</v>
      </c>
      <c r="N5" s="55">
        <v>1</v>
      </c>
      <c r="O5" s="56">
        <v>0.00125</v>
      </c>
      <c r="P5" s="55">
        <v>501</v>
      </c>
      <c r="Q5" s="54" t="s">
        <v>182</v>
      </c>
      <c r="R5" s="54">
        <v>1</v>
      </c>
      <c r="S5" s="57">
        <v>44606</v>
      </c>
      <c r="T5" s="54"/>
      <c r="U5" s="54"/>
      <c r="V5" s="54"/>
      <c r="W5" s="54"/>
      <c r="X5" s="54"/>
      <c r="Y5" s="54"/>
      <c r="Z5" s="54"/>
      <c r="AA5" s="53">
        <v>1</v>
      </c>
      <c r="AB5" s="54"/>
    </row>
    <row r="6" spans="1:28" ht="15">
      <c r="A6" s="52">
        <v>1</v>
      </c>
      <c r="D6" s="53" t="s">
        <v>140</v>
      </c>
      <c r="E6" s="54" t="s">
        <v>143</v>
      </c>
      <c r="F6" s="52">
        <v>2010</v>
      </c>
      <c r="G6" s="52">
        <v>3</v>
      </c>
      <c r="H6" s="52">
        <v>7310</v>
      </c>
      <c r="I6" s="52" t="s">
        <v>18</v>
      </c>
      <c r="J6" s="52" t="s">
        <v>18</v>
      </c>
      <c r="K6" s="54"/>
      <c r="L6" s="54"/>
      <c r="M6" s="55">
        <v>200</v>
      </c>
      <c r="N6" s="55">
        <v>1</v>
      </c>
      <c r="O6" s="56">
        <v>0.00125</v>
      </c>
      <c r="P6" s="55">
        <v>501</v>
      </c>
      <c r="Q6" s="54" t="s">
        <v>182</v>
      </c>
      <c r="R6" s="54">
        <v>1</v>
      </c>
      <c r="S6" s="57">
        <v>44606</v>
      </c>
      <c r="T6" s="54"/>
      <c r="U6" s="54"/>
      <c r="V6" s="54"/>
      <c r="W6" s="54"/>
      <c r="X6" s="54"/>
      <c r="Y6" s="54"/>
      <c r="Z6" s="54"/>
      <c r="AA6" s="53">
        <v>1</v>
      </c>
      <c r="AB6" s="54"/>
    </row>
    <row r="7" spans="1:28" ht="15">
      <c r="A7" s="52">
        <v>1</v>
      </c>
      <c r="D7" s="53" t="s">
        <v>140</v>
      </c>
      <c r="E7" s="54" t="s">
        <v>144</v>
      </c>
      <c r="F7" s="52">
        <v>2010</v>
      </c>
      <c r="G7" s="52">
        <v>3</v>
      </c>
      <c r="H7" s="52">
        <v>7310</v>
      </c>
      <c r="I7" s="52" t="s">
        <v>18</v>
      </c>
      <c r="J7" s="52" t="s">
        <v>18</v>
      </c>
      <c r="K7" s="54"/>
      <c r="L7" s="54"/>
      <c r="M7" s="55">
        <v>500</v>
      </c>
      <c r="N7" s="55">
        <v>1</v>
      </c>
      <c r="O7" s="56">
        <v>0.00208</v>
      </c>
      <c r="P7" s="55">
        <v>545</v>
      </c>
      <c r="Q7" s="54" t="s">
        <v>182</v>
      </c>
      <c r="R7" s="54">
        <v>1</v>
      </c>
      <c r="S7" s="57">
        <v>44606</v>
      </c>
      <c r="T7" s="54"/>
      <c r="U7" s="54"/>
      <c r="V7" s="54"/>
      <c r="W7" s="54"/>
      <c r="X7" s="54"/>
      <c r="Y7" s="54"/>
      <c r="Z7" s="54"/>
      <c r="AA7" s="53">
        <v>1</v>
      </c>
      <c r="AB7" s="54"/>
    </row>
    <row r="8" spans="1:28" ht="15">
      <c r="A8" s="52">
        <v>1</v>
      </c>
      <c r="D8" s="53" t="s">
        <v>140</v>
      </c>
      <c r="E8" s="54" t="s">
        <v>145</v>
      </c>
      <c r="F8" s="52">
        <v>2010</v>
      </c>
      <c r="G8" s="52">
        <v>3</v>
      </c>
      <c r="H8" s="52">
        <v>7310</v>
      </c>
      <c r="I8" s="52" t="s">
        <v>18</v>
      </c>
      <c r="J8" s="52" t="s">
        <v>18</v>
      </c>
      <c r="K8" s="54"/>
      <c r="L8" s="54"/>
      <c r="M8" s="55">
        <v>1000</v>
      </c>
      <c r="N8" s="55">
        <v>2</v>
      </c>
      <c r="O8" s="56">
        <v>0.00028</v>
      </c>
      <c r="P8" s="55">
        <v>523</v>
      </c>
      <c r="Q8" s="54" t="s">
        <v>182</v>
      </c>
      <c r="R8" s="54">
        <v>1</v>
      </c>
      <c r="S8" s="57">
        <v>44606</v>
      </c>
      <c r="T8" s="54"/>
      <c r="U8" s="54"/>
      <c r="V8" s="54"/>
      <c r="W8" s="54"/>
      <c r="X8" s="54"/>
      <c r="Y8" s="54"/>
      <c r="Z8" s="54"/>
      <c r="AA8" s="53">
        <v>5</v>
      </c>
      <c r="AB8" s="54"/>
    </row>
    <row r="9" spans="1:28" ht="15">
      <c r="A9" s="52">
        <v>2</v>
      </c>
      <c r="D9" s="53" t="s">
        <v>72</v>
      </c>
      <c r="E9" s="54" t="s">
        <v>73</v>
      </c>
      <c r="F9" s="52">
        <v>2012</v>
      </c>
      <c r="G9" s="52">
        <v>1</v>
      </c>
      <c r="H9" s="52">
        <v>1260</v>
      </c>
      <c r="I9" s="52" t="s">
        <v>18</v>
      </c>
      <c r="J9" s="52" t="s">
        <v>18</v>
      </c>
      <c r="K9" s="54"/>
      <c r="L9" s="54"/>
      <c r="M9" s="55">
        <v>400</v>
      </c>
      <c r="N9" s="55">
        <v>1</v>
      </c>
      <c r="O9" s="56">
        <v>0.00079</v>
      </c>
      <c r="P9" s="55">
        <v>501</v>
      </c>
      <c r="Q9" s="54" t="s">
        <v>182</v>
      </c>
      <c r="R9" s="54">
        <v>1</v>
      </c>
      <c r="S9" s="57">
        <v>44606</v>
      </c>
      <c r="T9" s="54"/>
      <c r="U9" s="54"/>
      <c r="V9" s="54"/>
      <c r="W9" s="54"/>
      <c r="X9" s="54"/>
      <c r="Y9" s="54"/>
      <c r="Z9" s="54"/>
      <c r="AA9" s="53">
        <v>1</v>
      </c>
      <c r="AB9" s="54"/>
    </row>
    <row r="10" spans="1:28" ht="15">
      <c r="A10" s="52">
        <v>2</v>
      </c>
      <c r="D10" s="53" t="s">
        <v>72</v>
      </c>
      <c r="E10" s="54" t="s">
        <v>76</v>
      </c>
      <c r="F10" s="52">
        <v>2012</v>
      </c>
      <c r="G10" s="52">
        <v>1</v>
      </c>
      <c r="H10" s="52">
        <v>1260</v>
      </c>
      <c r="I10" s="52" t="s">
        <v>18</v>
      </c>
      <c r="J10" s="52" t="s">
        <v>18</v>
      </c>
      <c r="K10" s="54"/>
      <c r="L10" s="54"/>
      <c r="M10" s="55">
        <v>400</v>
      </c>
      <c r="N10" s="55">
        <v>1</v>
      </c>
      <c r="O10" s="56">
        <v>0.00079</v>
      </c>
      <c r="P10" s="55">
        <v>501</v>
      </c>
      <c r="Q10" s="54" t="s">
        <v>182</v>
      </c>
      <c r="R10" s="54">
        <v>1</v>
      </c>
      <c r="S10" s="57">
        <v>44606</v>
      </c>
      <c r="T10" s="54"/>
      <c r="U10" s="54"/>
      <c r="V10" s="54"/>
      <c r="W10" s="54"/>
      <c r="X10" s="54"/>
      <c r="Y10" s="54"/>
      <c r="Z10" s="54"/>
      <c r="AA10" s="53">
        <v>1</v>
      </c>
      <c r="AB10" s="54"/>
    </row>
    <row r="11" spans="1:28" ht="15">
      <c r="A11" s="52">
        <v>2</v>
      </c>
      <c r="D11" s="53" t="s">
        <v>72</v>
      </c>
      <c r="E11" s="54" t="s">
        <v>77</v>
      </c>
      <c r="F11" s="52">
        <v>2012</v>
      </c>
      <c r="G11" s="52">
        <v>1</v>
      </c>
      <c r="H11" s="52">
        <v>1260</v>
      </c>
      <c r="I11" s="52" t="s">
        <v>18</v>
      </c>
      <c r="J11" s="52" t="s">
        <v>18</v>
      </c>
      <c r="K11" s="54"/>
      <c r="L11" s="54"/>
      <c r="M11" s="55" t="s">
        <v>78</v>
      </c>
      <c r="N11" s="55">
        <v>2</v>
      </c>
      <c r="O11" s="56">
        <v>0.0002</v>
      </c>
      <c r="P11" s="55">
        <v>523</v>
      </c>
      <c r="Q11" s="54" t="s">
        <v>182</v>
      </c>
      <c r="R11" s="54">
        <v>1</v>
      </c>
      <c r="S11" s="57">
        <v>44606</v>
      </c>
      <c r="T11" s="54"/>
      <c r="U11" s="54"/>
      <c r="V11" s="54"/>
      <c r="W11" s="54"/>
      <c r="X11" s="54"/>
      <c r="Y11" s="54"/>
      <c r="Z11" s="54"/>
      <c r="AA11" s="53">
        <v>1</v>
      </c>
      <c r="AB11" s="54"/>
    </row>
    <row r="12" spans="1:28" ht="15">
      <c r="A12" s="52">
        <v>3</v>
      </c>
      <c r="D12" s="53" t="s">
        <v>66</v>
      </c>
      <c r="E12" s="54" t="s">
        <v>23</v>
      </c>
      <c r="F12" s="52">
        <v>2012</v>
      </c>
      <c r="G12" s="52">
        <v>1</v>
      </c>
      <c r="H12" s="52">
        <v>1970</v>
      </c>
      <c r="I12" s="52" t="s">
        <v>18</v>
      </c>
      <c r="J12" s="52" t="s">
        <v>18</v>
      </c>
      <c r="K12" s="54"/>
      <c r="L12" s="54"/>
      <c r="M12" s="55">
        <v>400</v>
      </c>
      <c r="N12" s="55">
        <v>1</v>
      </c>
      <c r="O12" s="56">
        <v>0.00079</v>
      </c>
      <c r="P12" s="55">
        <v>501</v>
      </c>
      <c r="Q12" s="54" t="s">
        <v>182</v>
      </c>
      <c r="R12" s="54">
        <v>1</v>
      </c>
      <c r="S12" s="57">
        <v>44606</v>
      </c>
      <c r="T12" s="54"/>
      <c r="U12" s="54"/>
      <c r="V12" s="54"/>
      <c r="W12" s="54"/>
      <c r="X12" s="54"/>
      <c r="Y12" s="54"/>
      <c r="Z12" s="54"/>
      <c r="AA12" s="53">
        <v>1</v>
      </c>
      <c r="AB12" s="54"/>
    </row>
    <row r="13" spans="1:28" ht="15">
      <c r="A13" s="52">
        <v>3</v>
      </c>
      <c r="D13" s="53" t="s">
        <v>66</v>
      </c>
      <c r="E13" s="54" t="s">
        <v>70</v>
      </c>
      <c r="F13" s="52">
        <v>2012</v>
      </c>
      <c r="G13" s="52">
        <v>1</v>
      </c>
      <c r="H13" s="52">
        <v>1970</v>
      </c>
      <c r="I13" s="52" t="s">
        <v>18</v>
      </c>
      <c r="J13" s="52" t="s">
        <v>18</v>
      </c>
      <c r="K13" s="54"/>
      <c r="L13" s="54"/>
      <c r="M13" s="55">
        <v>400000</v>
      </c>
      <c r="N13" s="55">
        <v>3</v>
      </c>
      <c r="O13" s="56">
        <v>0.00132</v>
      </c>
      <c r="P13" s="55">
        <v>545</v>
      </c>
      <c r="Q13" s="54" t="s">
        <v>182</v>
      </c>
      <c r="R13" s="54">
        <v>1</v>
      </c>
      <c r="S13" s="57">
        <v>44606</v>
      </c>
      <c r="T13" s="54"/>
      <c r="U13" s="54"/>
      <c r="V13" s="54"/>
      <c r="W13" s="54"/>
      <c r="X13" s="54"/>
      <c r="Y13" s="54"/>
      <c r="Z13" s="54"/>
      <c r="AA13" s="53">
        <v>1</v>
      </c>
      <c r="AB13" s="54"/>
    </row>
    <row r="14" spans="1:28" ht="15">
      <c r="A14" s="52">
        <v>4</v>
      </c>
      <c r="D14" s="53" t="s">
        <v>87</v>
      </c>
      <c r="E14" s="54" t="s">
        <v>23</v>
      </c>
      <c r="F14" s="52">
        <v>2012</v>
      </c>
      <c r="G14" s="52">
        <v>1</v>
      </c>
      <c r="H14" s="52">
        <v>2460</v>
      </c>
      <c r="I14" s="52" t="s">
        <v>18</v>
      </c>
      <c r="J14" s="52" t="s">
        <v>18</v>
      </c>
      <c r="K14" s="54"/>
      <c r="L14" s="54"/>
      <c r="M14" s="55">
        <v>400</v>
      </c>
      <c r="N14" s="55">
        <v>1</v>
      </c>
      <c r="O14" s="56">
        <v>0.00079</v>
      </c>
      <c r="P14" s="55">
        <v>501</v>
      </c>
      <c r="Q14" s="54" t="s">
        <v>182</v>
      </c>
      <c r="R14" s="54">
        <v>1</v>
      </c>
      <c r="S14" s="57">
        <v>44606</v>
      </c>
      <c r="T14" s="54"/>
      <c r="U14" s="54"/>
      <c r="V14" s="54"/>
      <c r="W14" s="54"/>
      <c r="X14" s="54"/>
      <c r="Y14" s="54"/>
      <c r="Z14" s="54"/>
      <c r="AA14" s="53">
        <v>1</v>
      </c>
      <c r="AB14" s="54"/>
    </row>
    <row r="15" spans="1:28" ht="15">
      <c r="A15" s="52">
        <v>4</v>
      </c>
      <c r="D15" s="53" t="s">
        <v>87</v>
      </c>
      <c r="E15" s="54" t="s">
        <v>92</v>
      </c>
      <c r="F15" s="52">
        <v>2012</v>
      </c>
      <c r="G15" s="52">
        <v>1</v>
      </c>
      <c r="H15" s="52">
        <v>2460</v>
      </c>
      <c r="I15" s="52" t="s">
        <v>18</v>
      </c>
      <c r="J15" s="52" t="s">
        <v>18</v>
      </c>
      <c r="K15" s="54"/>
      <c r="L15" s="54"/>
      <c r="M15" s="55">
        <v>400</v>
      </c>
      <c r="N15" s="55">
        <v>1</v>
      </c>
      <c r="O15" s="56">
        <v>0.00079</v>
      </c>
      <c r="P15" s="55">
        <v>501</v>
      </c>
      <c r="Q15" s="54" t="s">
        <v>182</v>
      </c>
      <c r="R15" s="54">
        <v>1</v>
      </c>
      <c r="S15" s="57">
        <v>44606</v>
      </c>
      <c r="T15" s="54"/>
      <c r="U15" s="54"/>
      <c r="V15" s="54"/>
      <c r="W15" s="54"/>
      <c r="X15" s="54"/>
      <c r="Y15" s="54"/>
      <c r="Z15" s="54"/>
      <c r="AA15" s="53">
        <v>1</v>
      </c>
      <c r="AB15" s="54"/>
    </row>
    <row r="16" spans="1:28" ht="15">
      <c r="A16" s="52">
        <v>4</v>
      </c>
      <c r="D16" s="53" t="s">
        <v>87</v>
      </c>
      <c r="E16" s="54" t="s">
        <v>93</v>
      </c>
      <c r="F16" s="52">
        <v>2012</v>
      </c>
      <c r="G16" s="52">
        <v>1</v>
      </c>
      <c r="H16" s="52">
        <v>2460</v>
      </c>
      <c r="I16" s="52" t="s">
        <v>18</v>
      </c>
      <c r="J16" s="52" t="s">
        <v>18</v>
      </c>
      <c r="K16" s="54"/>
      <c r="L16" s="54"/>
      <c r="M16" s="55">
        <v>400</v>
      </c>
      <c r="N16" s="55">
        <v>1</v>
      </c>
      <c r="O16" s="56">
        <v>0.00079</v>
      </c>
      <c r="P16" s="55">
        <v>501</v>
      </c>
      <c r="Q16" s="54" t="s">
        <v>182</v>
      </c>
      <c r="R16" s="54">
        <v>1</v>
      </c>
      <c r="S16" s="57">
        <v>44606</v>
      </c>
      <c r="T16" s="54"/>
      <c r="U16" s="54"/>
      <c r="V16" s="54"/>
      <c r="W16" s="54"/>
      <c r="X16" s="54"/>
      <c r="Y16" s="54"/>
      <c r="Z16" s="54"/>
      <c r="AA16" s="53">
        <v>1</v>
      </c>
      <c r="AB16" s="54"/>
    </row>
    <row r="17" spans="1:28" ht="15">
      <c r="A17" s="52">
        <v>4</v>
      </c>
      <c r="D17" s="53" t="s">
        <v>87</v>
      </c>
      <c r="E17" s="54" t="s">
        <v>88</v>
      </c>
      <c r="F17" s="52">
        <v>2012</v>
      </c>
      <c r="G17" s="52">
        <v>1</v>
      </c>
      <c r="H17" s="52">
        <v>2460</v>
      </c>
      <c r="I17" s="52" t="s">
        <v>18</v>
      </c>
      <c r="J17" s="52" t="s">
        <v>18</v>
      </c>
      <c r="K17" s="54"/>
      <c r="L17" s="54"/>
      <c r="M17" s="55">
        <v>1000</v>
      </c>
      <c r="N17" s="55">
        <v>1</v>
      </c>
      <c r="O17" s="56">
        <v>0.0002</v>
      </c>
      <c r="P17" s="55">
        <v>523</v>
      </c>
      <c r="Q17" s="54" t="s">
        <v>182</v>
      </c>
      <c r="R17" s="54">
        <v>1</v>
      </c>
      <c r="S17" s="57">
        <v>44606</v>
      </c>
      <c r="T17" s="54"/>
      <c r="U17" s="54"/>
      <c r="V17" s="54"/>
      <c r="W17" s="54"/>
      <c r="X17" s="54"/>
      <c r="Y17" s="54"/>
      <c r="Z17" s="54"/>
      <c r="AA17" s="53">
        <v>5</v>
      </c>
      <c r="AB17" s="54"/>
    </row>
    <row r="18" spans="1:28" ht="15">
      <c r="A18" s="52">
        <v>4</v>
      </c>
      <c r="D18" s="53" t="s">
        <v>87</v>
      </c>
      <c r="E18" s="54" t="s">
        <v>94</v>
      </c>
      <c r="F18" s="52">
        <v>2012</v>
      </c>
      <c r="G18" s="52">
        <v>1</v>
      </c>
      <c r="H18" s="52">
        <v>2460</v>
      </c>
      <c r="I18" s="52" t="s">
        <v>18</v>
      </c>
      <c r="J18" s="52" t="s">
        <v>18</v>
      </c>
      <c r="K18" s="54"/>
      <c r="L18" s="54"/>
      <c r="M18" s="55">
        <v>50000</v>
      </c>
      <c r="N18" s="55" t="s">
        <v>95</v>
      </c>
      <c r="O18" s="56">
        <v>0.00329</v>
      </c>
      <c r="P18" s="55">
        <v>353</v>
      </c>
      <c r="Q18" s="54" t="s">
        <v>182</v>
      </c>
      <c r="R18" s="54">
        <v>1</v>
      </c>
      <c r="S18" s="57">
        <v>44606</v>
      </c>
      <c r="T18" s="54"/>
      <c r="U18" s="54"/>
      <c r="V18" s="54"/>
      <c r="W18" s="54"/>
      <c r="X18" s="54"/>
      <c r="Y18" s="54"/>
      <c r="Z18" s="54"/>
      <c r="AA18" s="53">
        <v>5</v>
      </c>
      <c r="AB18" s="54"/>
    </row>
    <row r="19" spans="1:28" ht="15">
      <c r="A19" s="52">
        <v>5</v>
      </c>
      <c r="D19" s="53" t="s">
        <v>79</v>
      </c>
      <c r="E19" s="54" t="s">
        <v>80</v>
      </c>
      <c r="F19" s="52">
        <v>2012</v>
      </c>
      <c r="G19" s="52">
        <v>1</v>
      </c>
      <c r="H19" s="52">
        <v>3595</v>
      </c>
      <c r="I19" s="52" t="s">
        <v>18</v>
      </c>
      <c r="J19" s="52" t="s">
        <v>18</v>
      </c>
      <c r="K19" s="54"/>
      <c r="L19" s="54"/>
      <c r="M19" s="55">
        <v>400</v>
      </c>
      <c r="N19" s="55">
        <v>1</v>
      </c>
      <c r="O19" s="56">
        <v>0.00079</v>
      </c>
      <c r="P19" s="55">
        <v>501</v>
      </c>
      <c r="Q19" s="54" t="s">
        <v>182</v>
      </c>
      <c r="R19" s="54">
        <v>1</v>
      </c>
      <c r="S19" s="57">
        <v>44606</v>
      </c>
      <c r="T19" s="54"/>
      <c r="U19" s="54"/>
      <c r="V19" s="54"/>
      <c r="W19" s="54"/>
      <c r="X19" s="54"/>
      <c r="Y19" s="54"/>
      <c r="Z19" s="54"/>
      <c r="AA19" s="53">
        <v>1</v>
      </c>
      <c r="AB19" s="54"/>
    </row>
    <row r="20" spans="1:28" ht="15">
      <c r="A20" s="52">
        <v>5</v>
      </c>
      <c r="D20" s="53" t="s">
        <v>79</v>
      </c>
      <c r="E20" s="54" t="s">
        <v>83</v>
      </c>
      <c r="F20" s="52">
        <v>2012</v>
      </c>
      <c r="G20" s="52">
        <v>1</v>
      </c>
      <c r="H20" s="52">
        <v>3595</v>
      </c>
      <c r="I20" s="52" t="s">
        <v>18</v>
      </c>
      <c r="J20" s="52" t="s">
        <v>18</v>
      </c>
      <c r="K20" s="54"/>
      <c r="L20" s="54"/>
      <c r="M20" s="55">
        <v>400</v>
      </c>
      <c r="N20" s="55">
        <v>1</v>
      </c>
      <c r="O20" s="56">
        <v>0.00079</v>
      </c>
      <c r="P20" s="55">
        <v>501</v>
      </c>
      <c r="Q20" s="54" t="s">
        <v>182</v>
      </c>
      <c r="R20" s="54">
        <v>1</v>
      </c>
      <c r="S20" s="57">
        <v>44606</v>
      </c>
      <c r="T20" s="54"/>
      <c r="U20" s="54"/>
      <c r="V20" s="54"/>
      <c r="W20" s="54"/>
      <c r="X20" s="54"/>
      <c r="Y20" s="54"/>
      <c r="Z20" s="54"/>
      <c r="AA20" s="53">
        <v>1</v>
      </c>
      <c r="AB20" s="54"/>
    </row>
    <row r="21" spans="1:28" ht="15">
      <c r="A21" s="52">
        <v>5</v>
      </c>
      <c r="D21" s="53" t="s">
        <v>79</v>
      </c>
      <c r="E21" s="54" t="s">
        <v>84</v>
      </c>
      <c r="F21" s="52">
        <v>2012</v>
      </c>
      <c r="G21" s="52">
        <v>1</v>
      </c>
      <c r="H21" s="52">
        <v>3595</v>
      </c>
      <c r="I21" s="52" t="s">
        <v>18</v>
      </c>
      <c r="J21" s="52" t="s">
        <v>18</v>
      </c>
      <c r="K21" s="54"/>
      <c r="L21" s="54"/>
      <c r="M21" s="55">
        <v>400</v>
      </c>
      <c r="N21" s="55">
        <v>1</v>
      </c>
      <c r="O21" s="56">
        <v>0.00079</v>
      </c>
      <c r="P21" s="55">
        <v>501</v>
      </c>
      <c r="Q21" s="54" t="s">
        <v>182</v>
      </c>
      <c r="R21" s="54">
        <v>1</v>
      </c>
      <c r="S21" s="57">
        <v>44606</v>
      </c>
      <c r="T21" s="54"/>
      <c r="U21" s="54"/>
      <c r="V21" s="54"/>
      <c r="W21" s="54"/>
      <c r="X21" s="54"/>
      <c r="Y21" s="54"/>
      <c r="Z21" s="54"/>
      <c r="AA21" s="53">
        <v>1</v>
      </c>
      <c r="AB21" s="54"/>
    </row>
    <row r="22" spans="1:28" ht="15">
      <c r="A22" s="52">
        <v>5</v>
      </c>
      <c r="D22" s="53" t="s">
        <v>79</v>
      </c>
      <c r="E22" s="54" t="s">
        <v>85</v>
      </c>
      <c r="F22" s="52">
        <v>2012</v>
      </c>
      <c r="G22" s="52">
        <v>1</v>
      </c>
      <c r="H22" s="52">
        <v>3595</v>
      </c>
      <c r="I22" s="52" t="s">
        <v>18</v>
      </c>
      <c r="J22" s="52" t="s">
        <v>18</v>
      </c>
      <c r="K22" s="54"/>
      <c r="L22" s="54"/>
      <c r="M22" s="55">
        <v>5000</v>
      </c>
      <c r="N22" s="55">
        <v>2</v>
      </c>
      <c r="O22" s="56">
        <v>0.00149</v>
      </c>
      <c r="P22" s="55">
        <v>352</v>
      </c>
      <c r="Q22" s="54" t="s">
        <v>182</v>
      </c>
      <c r="R22" s="54">
        <v>1</v>
      </c>
      <c r="S22" s="57">
        <v>44606</v>
      </c>
      <c r="T22" s="54"/>
      <c r="U22" s="54"/>
      <c r="V22" s="54"/>
      <c r="W22" s="54"/>
      <c r="X22" s="54"/>
      <c r="Y22" s="54"/>
      <c r="Z22" s="54"/>
      <c r="AA22" s="53">
        <v>1</v>
      </c>
      <c r="AB22" s="54"/>
    </row>
    <row r="23" spans="1:28" ht="15">
      <c r="A23" s="52">
        <v>6</v>
      </c>
      <c r="D23" s="53" t="s">
        <v>101</v>
      </c>
      <c r="E23" s="54" t="s">
        <v>102</v>
      </c>
      <c r="F23" s="52">
        <v>2012</v>
      </c>
      <c r="G23" s="52">
        <v>2</v>
      </c>
      <c r="H23" s="52">
        <v>1490</v>
      </c>
      <c r="I23" s="52" t="s">
        <v>18</v>
      </c>
      <c r="J23" s="52" t="s">
        <v>18</v>
      </c>
      <c r="K23" s="54"/>
      <c r="L23" s="54"/>
      <c r="M23" s="55">
        <v>200</v>
      </c>
      <c r="N23" s="55">
        <v>1</v>
      </c>
      <c r="O23" s="56">
        <v>0.00159</v>
      </c>
      <c r="P23" s="55">
        <v>501</v>
      </c>
      <c r="Q23" s="54" t="s">
        <v>182</v>
      </c>
      <c r="R23" s="54">
        <v>1</v>
      </c>
      <c r="S23" s="57">
        <v>44606</v>
      </c>
      <c r="T23" s="54"/>
      <c r="U23" s="54"/>
      <c r="V23" s="54"/>
      <c r="W23" s="54"/>
      <c r="X23" s="54"/>
      <c r="Y23" s="54"/>
      <c r="Z23" s="54"/>
      <c r="AA23" s="53">
        <v>1</v>
      </c>
      <c r="AB23" s="54"/>
    </row>
    <row r="24" spans="1:28" ht="15">
      <c r="A24" s="52">
        <v>6</v>
      </c>
      <c r="D24" s="53" t="s">
        <v>101</v>
      </c>
      <c r="E24" s="54" t="s">
        <v>105</v>
      </c>
      <c r="F24" s="52">
        <v>2012</v>
      </c>
      <c r="G24" s="52">
        <v>2</v>
      </c>
      <c r="H24" s="52">
        <v>1490</v>
      </c>
      <c r="I24" s="52" t="s">
        <v>18</v>
      </c>
      <c r="J24" s="52" t="s">
        <v>18</v>
      </c>
      <c r="K24" s="54"/>
      <c r="L24" s="54"/>
      <c r="M24" s="55">
        <v>1000</v>
      </c>
      <c r="N24" s="55">
        <v>2</v>
      </c>
      <c r="O24" s="56">
        <v>0.00424</v>
      </c>
      <c r="P24" s="55">
        <v>352</v>
      </c>
      <c r="Q24" s="54" t="s">
        <v>182</v>
      </c>
      <c r="R24" s="54">
        <v>1</v>
      </c>
      <c r="S24" s="57">
        <v>44606</v>
      </c>
      <c r="T24" s="54"/>
      <c r="U24" s="54"/>
      <c r="V24" s="54"/>
      <c r="W24" s="54"/>
      <c r="X24" s="54"/>
      <c r="Y24" s="54"/>
      <c r="Z24" s="54"/>
      <c r="AA24" s="53">
        <v>1</v>
      </c>
      <c r="AB24" s="54"/>
    </row>
    <row r="25" spans="1:28" ht="15">
      <c r="A25" s="52">
        <v>7</v>
      </c>
      <c r="D25" s="53" t="s">
        <v>96</v>
      </c>
      <c r="E25" s="54" t="s">
        <v>97</v>
      </c>
      <c r="F25" s="52">
        <v>2012</v>
      </c>
      <c r="G25" s="52">
        <v>2</v>
      </c>
      <c r="H25" s="52">
        <v>2665</v>
      </c>
      <c r="I25" s="52" t="s">
        <v>18</v>
      </c>
      <c r="J25" s="52" t="s">
        <v>18</v>
      </c>
      <c r="K25" s="54"/>
      <c r="L25" s="54"/>
      <c r="M25" s="55">
        <v>800</v>
      </c>
      <c r="N25" s="55">
        <v>1</v>
      </c>
      <c r="O25" s="56">
        <v>0.01318</v>
      </c>
      <c r="P25" s="55">
        <v>607</v>
      </c>
      <c r="Q25" s="54" t="s">
        <v>182</v>
      </c>
      <c r="R25" s="54">
        <v>1</v>
      </c>
      <c r="S25" s="57">
        <v>44606</v>
      </c>
      <c r="T25" s="54"/>
      <c r="U25" s="54"/>
      <c r="V25" s="54"/>
      <c r="W25" s="54"/>
      <c r="X25" s="54"/>
      <c r="Y25" s="54"/>
      <c r="Z25" s="54"/>
      <c r="AA25" s="53">
        <v>1</v>
      </c>
      <c r="AB25" s="54"/>
    </row>
    <row r="26" spans="1:28" ht="15">
      <c r="A26" s="52">
        <v>8</v>
      </c>
      <c r="D26" s="53" t="s">
        <v>116</v>
      </c>
      <c r="E26" s="54" t="s">
        <v>117</v>
      </c>
      <c r="F26" s="52">
        <v>2012</v>
      </c>
      <c r="G26" s="52">
        <v>2</v>
      </c>
      <c r="H26" s="52">
        <v>3270</v>
      </c>
      <c r="I26" s="52" t="s">
        <v>18</v>
      </c>
      <c r="J26" s="52" t="s">
        <v>18</v>
      </c>
      <c r="K26" s="54"/>
      <c r="L26" s="54"/>
      <c r="M26" s="55">
        <v>800</v>
      </c>
      <c r="N26" s="55">
        <v>1</v>
      </c>
      <c r="O26" s="56">
        <v>0.00464</v>
      </c>
      <c r="P26" s="55">
        <v>607</v>
      </c>
      <c r="Q26" s="54" t="s">
        <v>182</v>
      </c>
      <c r="R26" s="54">
        <v>1</v>
      </c>
      <c r="S26" s="57">
        <v>44606</v>
      </c>
      <c r="T26" s="54"/>
      <c r="U26" s="54"/>
      <c r="V26" s="54"/>
      <c r="W26" s="54"/>
      <c r="X26" s="54"/>
      <c r="Y26" s="54"/>
      <c r="Z26" s="54"/>
      <c r="AA26" s="53">
        <v>1</v>
      </c>
      <c r="AB26" s="54"/>
    </row>
    <row r="27" spans="1:28" ht="15">
      <c r="A27" s="52">
        <v>9</v>
      </c>
      <c r="D27" s="53" t="s">
        <v>106</v>
      </c>
      <c r="E27" s="54" t="s">
        <v>110</v>
      </c>
      <c r="F27" s="52">
        <v>2012</v>
      </c>
      <c r="G27" s="52">
        <v>3</v>
      </c>
      <c r="H27" s="52">
        <v>6020</v>
      </c>
      <c r="I27" s="52" t="s">
        <v>18</v>
      </c>
      <c r="J27" s="52" t="s">
        <v>18</v>
      </c>
      <c r="K27" s="54"/>
      <c r="L27" s="54"/>
      <c r="M27" s="55">
        <v>400</v>
      </c>
      <c r="N27" s="55">
        <v>1</v>
      </c>
      <c r="O27" s="56">
        <v>0.00089</v>
      </c>
      <c r="P27" s="55">
        <v>501</v>
      </c>
      <c r="Q27" s="54" t="s">
        <v>182</v>
      </c>
      <c r="R27" s="54">
        <v>1</v>
      </c>
      <c r="S27" s="57">
        <v>44606</v>
      </c>
      <c r="T27" s="54"/>
      <c r="U27" s="54"/>
      <c r="V27" s="54"/>
      <c r="W27" s="54"/>
      <c r="X27" s="54"/>
      <c r="Y27" s="54"/>
      <c r="Z27" s="54"/>
      <c r="AA27" s="53">
        <v>1</v>
      </c>
      <c r="AB27" s="54"/>
    </row>
    <row r="28" spans="1:28" ht="15">
      <c r="A28" s="52">
        <v>9</v>
      </c>
      <c r="D28" s="53" t="s">
        <v>106</v>
      </c>
      <c r="E28" s="54" t="s">
        <v>111</v>
      </c>
      <c r="F28" s="52">
        <v>2012</v>
      </c>
      <c r="G28" s="52">
        <v>3</v>
      </c>
      <c r="H28" s="52">
        <v>6020</v>
      </c>
      <c r="I28" s="52" t="s">
        <v>18</v>
      </c>
      <c r="J28" s="52" t="s">
        <v>18</v>
      </c>
      <c r="K28" s="54"/>
      <c r="L28" s="54"/>
      <c r="M28" s="55">
        <v>200</v>
      </c>
      <c r="N28" s="55">
        <v>1</v>
      </c>
      <c r="O28" s="56">
        <v>0.00089</v>
      </c>
      <c r="P28" s="55">
        <v>501</v>
      </c>
      <c r="Q28" s="54" t="s">
        <v>182</v>
      </c>
      <c r="R28" s="54">
        <v>1</v>
      </c>
      <c r="S28" s="57">
        <v>44606</v>
      </c>
      <c r="T28" s="54"/>
      <c r="U28" s="54"/>
      <c r="V28" s="54"/>
      <c r="W28" s="54"/>
      <c r="X28" s="54"/>
      <c r="Y28" s="54"/>
      <c r="Z28" s="54"/>
      <c r="AA28" s="53">
        <v>1</v>
      </c>
      <c r="AB28" s="54"/>
    </row>
    <row r="29" spans="1:28" ht="15">
      <c r="A29" s="52">
        <v>9</v>
      </c>
      <c r="D29" s="53" t="s">
        <v>106</v>
      </c>
      <c r="E29" s="54" t="s">
        <v>107</v>
      </c>
      <c r="F29" s="52">
        <v>2012</v>
      </c>
      <c r="G29" s="52">
        <v>3</v>
      </c>
      <c r="H29" s="52">
        <v>6020</v>
      </c>
      <c r="I29" s="52" t="s">
        <v>18</v>
      </c>
      <c r="J29" s="52" t="s">
        <v>18</v>
      </c>
      <c r="K29" s="54"/>
      <c r="L29" s="54"/>
      <c r="M29" s="55">
        <v>1000</v>
      </c>
      <c r="N29" s="55">
        <v>1</v>
      </c>
      <c r="O29" s="56">
        <v>0.00014</v>
      </c>
      <c r="P29" s="55">
        <v>523</v>
      </c>
      <c r="Q29" s="54" t="s">
        <v>182</v>
      </c>
      <c r="R29" s="54">
        <v>1</v>
      </c>
      <c r="S29" s="57">
        <v>44606</v>
      </c>
      <c r="T29" s="54"/>
      <c r="U29" s="54"/>
      <c r="V29" s="54"/>
      <c r="W29" s="54"/>
      <c r="X29" s="54"/>
      <c r="Y29" s="54"/>
      <c r="Z29" s="54"/>
      <c r="AA29" s="53">
        <v>5</v>
      </c>
      <c r="AB29" s="54"/>
    </row>
    <row r="30" spans="1:28" ht="15">
      <c r="A30" s="52">
        <v>9</v>
      </c>
      <c r="D30" s="53" t="s">
        <v>106</v>
      </c>
      <c r="E30" s="54" t="s">
        <v>112</v>
      </c>
      <c r="F30" s="52">
        <v>2012</v>
      </c>
      <c r="G30" s="52">
        <v>3</v>
      </c>
      <c r="H30" s="52">
        <v>6020</v>
      </c>
      <c r="I30" s="52" t="s">
        <v>18</v>
      </c>
      <c r="J30" s="52" t="s">
        <v>18</v>
      </c>
      <c r="K30" s="54"/>
      <c r="L30" s="54"/>
      <c r="M30" s="55">
        <v>1000</v>
      </c>
      <c r="N30" s="55">
        <v>2</v>
      </c>
      <c r="O30" s="56">
        <v>0.0022</v>
      </c>
      <c r="P30" s="55">
        <v>352</v>
      </c>
      <c r="Q30" s="54" t="s">
        <v>182</v>
      </c>
      <c r="R30" s="54">
        <v>1</v>
      </c>
      <c r="S30" s="57">
        <v>44606</v>
      </c>
      <c r="T30" s="54"/>
      <c r="U30" s="54"/>
      <c r="V30" s="54"/>
      <c r="W30" s="54"/>
      <c r="X30" s="54"/>
      <c r="Y30" s="54"/>
      <c r="Z30" s="54"/>
      <c r="AA30" s="53">
        <v>1</v>
      </c>
      <c r="AB30" s="54"/>
    </row>
    <row r="31" spans="1:28" ht="15">
      <c r="A31" s="52">
        <v>10</v>
      </c>
      <c r="D31" s="53" t="s">
        <v>174</v>
      </c>
      <c r="E31" s="54" t="s">
        <v>54</v>
      </c>
      <c r="F31" s="52">
        <v>12411</v>
      </c>
      <c r="G31" s="52">
        <v>1</v>
      </c>
      <c r="H31" s="52">
        <v>4000</v>
      </c>
      <c r="I31" s="52">
        <v>1</v>
      </c>
      <c r="J31" s="52">
        <v>5722</v>
      </c>
      <c r="K31" s="54"/>
      <c r="L31" s="54"/>
      <c r="M31" s="55">
        <v>800</v>
      </c>
      <c r="N31" s="55">
        <v>1</v>
      </c>
      <c r="O31" s="56">
        <v>0.00314</v>
      </c>
      <c r="P31" s="55">
        <v>612</v>
      </c>
      <c r="Q31" s="54" t="s">
        <v>182</v>
      </c>
      <c r="R31" s="54">
        <v>1</v>
      </c>
      <c r="S31" s="57">
        <v>44606</v>
      </c>
      <c r="T31" s="54"/>
      <c r="U31" s="54"/>
      <c r="V31" s="54"/>
      <c r="W31" s="54"/>
      <c r="X31" s="54"/>
      <c r="Y31" s="54"/>
      <c r="Z31" s="54"/>
      <c r="AA31" s="53">
        <v>1</v>
      </c>
      <c r="AB31" s="54"/>
    </row>
    <row r="32" spans="1:28" ht="15">
      <c r="A32" s="52">
        <v>11</v>
      </c>
      <c r="D32" s="53" t="s">
        <v>146</v>
      </c>
      <c r="E32" s="54" t="s">
        <v>147</v>
      </c>
      <c r="F32" s="52">
        <v>2012</v>
      </c>
      <c r="G32" s="52">
        <v>3</v>
      </c>
      <c r="H32" s="52">
        <v>5810</v>
      </c>
      <c r="I32" s="52" t="s">
        <v>18</v>
      </c>
      <c r="J32" s="52" t="s">
        <v>18</v>
      </c>
      <c r="K32" s="54"/>
      <c r="L32" s="54"/>
      <c r="M32" s="55">
        <v>15000</v>
      </c>
      <c r="N32" s="55">
        <v>2</v>
      </c>
      <c r="O32" s="56">
        <v>0.00413</v>
      </c>
      <c r="P32" s="55">
        <v>441</v>
      </c>
      <c r="Q32" s="54" t="s">
        <v>182</v>
      </c>
      <c r="R32" s="54">
        <v>1</v>
      </c>
      <c r="S32" s="57">
        <v>44606</v>
      </c>
      <c r="T32" s="54"/>
      <c r="U32" s="54"/>
      <c r="V32" s="54"/>
      <c r="W32" s="54"/>
      <c r="X32" s="54"/>
      <c r="Y32" s="54"/>
      <c r="Z32" s="54"/>
      <c r="AA32" s="53">
        <v>1</v>
      </c>
      <c r="AB32" s="54"/>
    </row>
    <row r="33" spans="1:28" ht="15">
      <c r="A33" s="52">
        <v>12</v>
      </c>
      <c r="D33" s="53" t="s">
        <v>150</v>
      </c>
      <c r="E33" s="54" t="s">
        <v>151</v>
      </c>
      <c r="F33" s="52" t="s">
        <v>18</v>
      </c>
      <c r="G33" s="52" t="s">
        <v>18</v>
      </c>
      <c r="H33" s="52" t="s">
        <v>18</v>
      </c>
      <c r="I33" s="52" t="s">
        <v>18</v>
      </c>
      <c r="J33" s="52" t="s">
        <v>18</v>
      </c>
      <c r="K33" s="54"/>
      <c r="L33" s="54"/>
      <c r="M33" s="55">
        <v>1000</v>
      </c>
      <c r="N33" s="55">
        <v>2</v>
      </c>
      <c r="O33" s="56" t="s">
        <v>18</v>
      </c>
      <c r="P33" s="55" t="s">
        <v>18</v>
      </c>
      <c r="Q33" s="54" t="s">
        <v>182</v>
      </c>
      <c r="R33" s="54">
        <v>1</v>
      </c>
      <c r="S33" s="57">
        <v>44606</v>
      </c>
      <c r="T33" s="54"/>
      <c r="U33" s="54"/>
      <c r="V33" s="54"/>
      <c r="W33" s="54"/>
      <c r="X33" s="54"/>
      <c r="Y33" s="54"/>
      <c r="Z33" s="54"/>
      <c r="AA33" s="53">
        <v>5</v>
      </c>
      <c r="AB33" s="54"/>
    </row>
    <row r="34" spans="1:28" ht="15">
      <c r="A34" s="52">
        <v>13</v>
      </c>
      <c r="D34" s="53" t="s">
        <v>177</v>
      </c>
      <c r="E34" s="54" t="s">
        <v>178</v>
      </c>
      <c r="F34" s="52" t="s">
        <v>18</v>
      </c>
      <c r="G34" s="52" t="s">
        <v>18</v>
      </c>
      <c r="H34" s="52" t="s">
        <v>18</v>
      </c>
      <c r="I34" s="52" t="s">
        <v>18</v>
      </c>
      <c r="J34" s="52" t="s">
        <v>18</v>
      </c>
      <c r="K34" s="54"/>
      <c r="L34" s="54"/>
      <c r="M34" s="55">
        <v>80000</v>
      </c>
      <c r="N34" s="55">
        <v>3</v>
      </c>
      <c r="O34" s="56" t="s">
        <v>18</v>
      </c>
      <c r="P34" s="55" t="s">
        <v>18</v>
      </c>
      <c r="Q34" s="54" t="s">
        <v>182</v>
      </c>
      <c r="R34" s="54">
        <v>1</v>
      </c>
      <c r="S34" s="57">
        <v>44606</v>
      </c>
      <c r="T34" s="54"/>
      <c r="U34" s="54"/>
      <c r="V34" s="54"/>
      <c r="W34" s="54"/>
      <c r="X34" s="54"/>
      <c r="Y34" s="54"/>
      <c r="Z34" s="54"/>
      <c r="AA34" s="53">
        <v>1</v>
      </c>
      <c r="AB34" s="54"/>
    </row>
    <row r="35" spans="1:28" ht="15">
      <c r="A35" s="52">
        <v>14</v>
      </c>
      <c r="D35" s="53" t="s">
        <v>58</v>
      </c>
      <c r="E35" s="54" t="s">
        <v>59</v>
      </c>
      <c r="F35" s="52">
        <v>12254</v>
      </c>
      <c r="G35" s="52">
        <v>1</v>
      </c>
      <c r="H35" s="52">
        <v>5825</v>
      </c>
      <c r="I35" s="52">
        <v>1</v>
      </c>
      <c r="J35" s="52">
        <v>7018</v>
      </c>
      <c r="K35" s="54"/>
      <c r="L35" s="54"/>
      <c r="M35" s="55">
        <v>500000</v>
      </c>
      <c r="N35" s="55">
        <v>1</v>
      </c>
      <c r="O35" s="56">
        <v>0.00233</v>
      </c>
      <c r="P35" s="55">
        <v>100</v>
      </c>
      <c r="Q35" s="54" t="s">
        <v>182</v>
      </c>
      <c r="R35" s="54">
        <v>1</v>
      </c>
      <c r="S35" s="57">
        <v>44606</v>
      </c>
      <c r="T35" s="54"/>
      <c r="U35" s="54"/>
      <c r="V35" s="54"/>
      <c r="W35" s="54"/>
      <c r="X35" s="54"/>
      <c r="Y35" s="54"/>
      <c r="Z35" s="54"/>
      <c r="AA35" s="53">
        <v>5</v>
      </c>
      <c r="AB35" s="54"/>
    </row>
    <row r="36" spans="1:28" ht="15">
      <c r="A36" s="52">
        <v>14</v>
      </c>
      <c r="D36" s="53" t="s">
        <v>58</v>
      </c>
      <c r="E36" s="54" t="s">
        <v>63</v>
      </c>
      <c r="F36" s="52">
        <v>12262</v>
      </c>
      <c r="G36" s="52">
        <v>1</v>
      </c>
      <c r="H36" s="52">
        <v>0</v>
      </c>
      <c r="I36" s="52">
        <v>1</v>
      </c>
      <c r="J36" s="52">
        <v>1980</v>
      </c>
      <c r="K36" s="54"/>
      <c r="L36" s="54"/>
      <c r="M36" s="55">
        <v>800000</v>
      </c>
      <c r="N36" s="55">
        <v>2</v>
      </c>
      <c r="O36" s="56">
        <v>0.00105</v>
      </c>
      <c r="P36" s="55">
        <v>100</v>
      </c>
      <c r="Q36" s="54" t="s">
        <v>182</v>
      </c>
      <c r="R36" s="54">
        <v>1</v>
      </c>
      <c r="S36" s="57">
        <v>44606</v>
      </c>
      <c r="T36" s="54"/>
      <c r="U36" s="54"/>
      <c r="V36" s="54"/>
      <c r="W36" s="54"/>
      <c r="X36" s="54"/>
      <c r="Y36" s="54"/>
      <c r="Z36" s="54"/>
      <c r="AA36" s="53">
        <v>5</v>
      </c>
      <c r="AB36" s="54"/>
    </row>
    <row r="37" spans="1:28" ht="15">
      <c r="A37" s="52">
        <v>14</v>
      </c>
      <c r="D37" s="53" t="s">
        <v>58</v>
      </c>
      <c r="E37" s="54" t="s">
        <v>65</v>
      </c>
      <c r="F37" s="52">
        <v>12254</v>
      </c>
      <c r="G37" s="52">
        <v>1</v>
      </c>
      <c r="H37" s="52">
        <v>2600</v>
      </c>
      <c r="I37" s="52">
        <v>1</v>
      </c>
      <c r="J37" s="52">
        <v>5825</v>
      </c>
      <c r="K37" s="54"/>
      <c r="L37" s="54"/>
      <c r="M37" s="55">
        <v>1300000</v>
      </c>
      <c r="N37" s="55">
        <v>3</v>
      </c>
      <c r="O37" s="56">
        <v>0.00199</v>
      </c>
      <c r="P37" s="55">
        <v>100</v>
      </c>
      <c r="Q37" s="54" t="s">
        <v>182</v>
      </c>
      <c r="R37" s="54">
        <v>1</v>
      </c>
      <c r="S37" s="57">
        <v>44606</v>
      </c>
      <c r="T37" s="54"/>
      <c r="U37" s="54"/>
      <c r="V37" s="54"/>
      <c r="W37" s="54"/>
      <c r="X37" s="54"/>
      <c r="Y37" s="54"/>
      <c r="Z37" s="54"/>
      <c r="AA37" s="53">
        <v>5</v>
      </c>
      <c r="AB37" s="54"/>
    </row>
    <row r="38" spans="1:28" ht="15">
      <c r="A38" s="52">
        <v>14</v>
      </c>
      <c r="D38" s="53" t="s">
        <v>58</v>
      </c>
      <c r="E38" s="54" t="s">
        <v>64</v>
      </c>
      <c r="F38" s="52">
        <v>12262</v>
      </c>
      <c r="G38" s="52">
        <v>1</v>
      </c>
      <c r="H38" s="52">
        <v>1980</v>
      </c>
      <c r="I38" s="52">
        <v>1</v>
      </c>
      <c r="J38" s="52">
        <v>3675</v>
      </c>
      <c r="K38" s="54"/>
      <c r="L38" s="54"/>
      <c r="M38" s="55">
        <v>700000</v>
      </c>
      <c r="N38" s="55">
        <v>3</v>
      </c>
      <c r="O38" s="56">
        <v>0.0011</v>
      </c>
      <c r="P38" s="55">
        <v>100</v>
      </c>
      <c r="Q38" s="54" t="s">
        <v>182</v>
      </c>
      <c r="R38" s="54">
        <v>1</v>
      </c>
      <c r="S38" s="57">
        <v>44606</v>
      </c>
      <c r="T38" s="54"/>
      <c r="U38" s="54"/>
      <c r="V38" s="54"/>
      <c r="W38" s="54"/>
      <c r="X38" s="54"/>
      <c r="Y38" s="54"/>
      <c r="Z38" s="54"/>
      <c r="AA38" s="53">
        <v>5</v>
      </c>
      <c r="AB38" s="54"/>
    </row>
    <row r="39" spans="1:28" ht="15">
      <c r="A39" s="52">
        <v>15</v>
      </c>
      <c r="D39" s="53" t="s">
        <v>172</v>
      </c>
      <c r="E39" s="54" t="s">
        <v>156</v>
      </c>
      <c r="F39" s="52" t="s">
        <v>18</v>
      </c>
      <c r="G39" s="52" t="s">
        <v>18</v>
      </c>
      <c r="H39" s="52" t="s">
        <v>18</v>
      </c>
      <c r="I39" s="52" t="s">
        <v>18</v>
      </c>
      <c r="J39" s="52" t="s">
        <v>18</v>
      </c>
      <c r="K39" s="54"/>
      <c r="L39" s="54"/>
      <c r="M39" s="55">
        <v>500</v>
      </c>
      <c r="N39" s="55">
        <v>1</v>
      </c>
      <c r="O39" s="56" t="s">
        <v>18</v>
      </c>
      <c r="P39" s="55" t="s">
        <v>18</v>
      </c>
      <c r="Q39" s="54" t="s">
        <v>182</v>
      </c>
      <c r="R39" s="54">
        <v>1</v>
      </c>
      <c r="S39" s="57">
        <v>44606</v>
      </c>
      <c r="T39" s="54"/>
      <c r="U39" s="54"/>
      <c r="V39" s="54"/>
      <c r="W39" s="54"/>
      <c r="X39" s="54"/>
      <c r="Y39" s="54"/>
      <c r="Z39" s="54"/>
      <c r="AA39" s="53">
        <v>2</v>
      </c>
      <c r="AB39" s="54"/>
    </row>
    <row r="40" spans="1:28" ht="15">
      <c r="A40" s="52">
        <v>16</v>
      </c>
      <c r="D40" s="53" t="s">
        <v>129</v>
      </c>
      <c r="E40" s="54" t="s">
        <v>130</v>
      </c>
      <c r="F40" s="52" t="s">
        <v>18</v>
      </c>
      <c r="G40" s="52" t="s">
        <v>18</v>
      </c>
      <c r="H40" s="52" t="s">
        <v>18</v>
      </c>
      <c r="I40" s="52" t="s">
        <v>18</v>
      </c>
      <c r="J40" s="52" t="s">
        <v>18</v>
      </c>
      <c r="K40" s="54"/>
      <c r="L40" s="54"/>
      <c r="M40" s="55">
        <v>400</v>
      </c>
      <c r="N40" s="55">
        <v>1</v>
      </c>
      <c r="O40" s="56" t="s">
        <v>18</v>
      </c>
      <c r="P40" s="55" t="s">
        <v>18</v>
      </c>
      <c r="Q40" s="54" t="s">
        <v>182</v>
      </c>
      <c r="R40" s="54">
        <v>1</v>
      </c>
      <c r="S40" s="57">
        <v>44606</v>
      </c>
      <c r="T40" s="54"/>
      <c r="U40" s="54"/>
      <c r="V40" s="54"/>
      <c r="W40" s="54"/>
      <c r="X40" s="54"/>
      <c r="Y40" s="54"/>
      <c r="Z40" s="54"/>
      <c r="AA40" s="53">
        <v>2</v>
      </c>
      <c r="AB40" s="54"/>
    </row>
    <row r="41" spans="1:28" ht="15">
      <c r="A41" s="52">
        <v>16</v>
      </c>
      <c r="D41" s="53" t="s">
        <v>129</v>
      </c>
      <c r="E41" s="54" t="s">
        <v>134</v>
      </c>
      <c r="F41" s="52" t="s">
        <v>18</v>
      </c>
      <c r="G41" s="52" t="s">
        <v>18</v>
      </c>
      <c r="H41" s="52" t="s">
        <v>18</v>
      </c>
      <c r="I41" s="52" t="s">
        <v>18</v>
      </c>
      <c r="J41" s="52" t="s">
        <v>18</v>
      </c>
      <c r="K41" s="54"/>
      <c r="L41" s="54"/>
      <c r="M41" s="55">
        <v>500</v>
      </c>
      <c r="N41" s="55">
        <v>1</v>
      </c>
      <c r="O41" s="56" t="s">
        <v>18</v>
      </c>
      <c r="P41" s="55" t="s">
        <v>18</v>
      </c>
      <c r="Q41" s="54" t="s">
        <v>182</v>
      </c>
      <c r="R41" s="54">
        <v>1</v>
      </c>
      <c r="S41" s="57">
        <v>44606</v>
      </c>
      <c r="T41" s="54"/>
      <c r="U41" s="54"/>
      <c r="V41" s="54"/>
      <c r="W41" s="54"/>
      <c r="X41" s="54"/>
      <c r="Y41" s="54"/>
      <c r="Z41" s="54"/>
      <c r="AA41" s="53">
        <v>2</v>
      </c>
      <c r="AB41" s="54"/>
    </row>
    <row r="42" spans="1:28" ht="15">
      <c r="A42" s="52">
        <v>17</v>
      </c>
      <c r="D42" s="53" t="s">
        <v>136</v>
      </c>
      <c r="E42" s="54" t="s">
        <v>23</v>
      </c>
      <c r="F42" s="52" t="s">
        <v>18</v>
      </c>
      <c r="G42" s="52" t="s">
        <v>18</v>
      </c>
      <c r="H42" s="52" t="s">
        <v>18</v>
      </c>
      <c r="I42" s="52" t="s">
        <v>18</v>
      </c>
      <c r="J42" s="52" t="s">
        <v>18</v>
      </c>
      <c r="K42" s="54"/>
      <c r="L42" s="54"/>
      <c r="M42" s="55">
        <v>400</v>
      </c>
      <c r="N42" s="55">
        <v>1</v>
      </c>
      <c r="O42" s="56" t="s">
        <v>18</v>
      </c>
      <c r="P42" s="55" t="s">
        <v>18</v>
      </c>
      <c r="Q42" s="54" t="s">
        <v>182</v>
      </c>
      <c r="R42" s="54">
        <v>1</v>
      </c>
      <c r="S42" s="57">
        <v>44606</v>
      </c>
      <c r="T42" s="54"/>
      <c r="U42" s="54"/>
      <c r="V42" s="54"/>
      <c r="W42" s="54"/>
      <c r="X42" s="54"/>
      <c r="Y42" s="54"/>
      <c r="Z42" s="54"/>
      <c r="AA42" s="53">
        <v>2</v>
      </c>
      <c r="AB42" s="54"/>
    </row>
    <row r="43" spans="1:28" ht="15">
      <c r="A43" s="52">
        <v>17</v>
      </c>
      <c r="D43" s="53" t="s">
        <v>136</v>
      </c>
      <c r="E43" s="54" t="s">
        <v>139</v>
      </c>
      <c r="F43" s="52" t="s">
        <v>18</v>
      </c>
      <c r="G43" s="52" t="s">
        <v>18</v>
      </c>
      <c r="H43" s="52" t="s">
        <v>18</v>
      </c>
      <c r="I43" s="52" t="s">
        <v>18</v>
      </c>
      <c r="J43" s="52" t="s">
        <v>18</v>
      </c>
      <c r="K43" s="54"/>
      <c r="L43" s="54"/>
      <c r="M43" s="55">
        <v>15000</v>
      </c>
      <c r="N43" s="55">
        <v>2</v>
      </c>
      <c r="O43" s="56" t="s">
        <v>18</v>
      </c>
      <c r="P43" s="55" t="s">
        <v>18</v>
      </c>
      <c r="Q43" s="54" t="s">
        <v>182</v>
      </c>
      <c r="R43" s="54">
        <v>1</v>
      </c>
      <c r="S43" s="57">
        <v>44606</v>
      </c>
      <c r="T43" s="54"/>
      <c r="U43" s="54"/>
      <c r="V43" s="54"/>
      <c r="W43" s="54"/>
      <c r="X43" s="54"/>
      <c r="Y43" s="54"/>
      <c r="Z43" s="54"/>
      <c r="AA43" s="53">
        <v>2</v>
      </c>
      <c r="AB43" s="54"/>
    </row>
    <row r="44" spans="1:28" ht="15">
      <c r="A44" s="52">
        <v>18</v>
      </c>
      <c r="D44" s="53" t="s">
        <v>163</v>
      </c>
      <c r="E44" s="54" t="s">
        <v>164</v>
      </c>
      <c r="F44" s="52" t="s">
        <v>18</v>
      </c>
      <c r="G44" s="52" t="s">
        <v>18</v>
      </c>
      <c r="H44" s="52" t="s">
        <v>18</v>
      </c>
      <c r="I44" s="52" t="s">
        <v>18</v>
      </c>
      <c r="J44" s="52" t="s">
        <v>18</v>
      </c>
      <c r="K44" s="54"/>
      <c r="L44" s="54"/>
      <c r="M44" s="55">
        <v>400</v>
      </c>
      <c r="N44" s="55">
        <v>1</v>
      </c>
      <c r="O44" s="56" t="s">
        <v>18</v>
      </c>
      <c r="P44" s="55" t="s">
        <v>18</v>
      </c>
      <c r="Q44" s="54" t="s">
        <v>182</v>
      </c>
      <c r="R44" s="54">
        <v>1</v>
      </c>
      <c r="S44" s="57">
        <v>44606</v>
      </c>
      <c r="T44" s="54"/>
      <c r="U44" s="54"/>
      <c r="V44" s="54"/>
      <c r="W44" s="54"/>
      <c r="X44" s="54"/>
      <c r="Y44" s="54"/>
      <c r="Z44" s="54"/>
      <c r="AA44" s="53">
        <v>2</v>
      </c>
      <c r="AB44" s="54"/>
    </row>
    <row r="45" spans="1:28" ht="15">
      <c r="A45" s="52">
        <v>18</v>
      </c>
      <c r="D45" s="53" t="s">
        <v>163</v>
      </c>
      <c r="E45" s="54" t="s">
        <v>166</v>
      </c>
      <c r="F45" s="52" t="s">
        <v>18</v>
      </c>
      <c r="G45" s="52" t="s">
        <v>18</v>
      </c>
      <c r="H45" s="52" t="s">
        <v>18</v>
      </c>
      <c r="I45" s="52" t="s">
        <v>18</v>
      </c>
      <c r="J45" s="52" t="s">
        <v>18</v>
      </c>
      <c r="K45" s="54"/>
      <c r="L45" s="54"/>
      <c r="M45" s="55">
        <v>15000</v>
      </c>
      <c r="N45" s="55">
        <v>2</v>
      </c>
      <c r="O45" s="56" t="s">
        <v>18</v>
      </c>
      <c r="P45" s="55" t="s">
        <v>18</v>
      </c>
      <c r="Q45" s="54" t="s">
        <v>182</v>
      </c>
      <c r="R45" s="54">
        <v>1</v>
      </c>
      <c r="S45" s="57">
        <v>44606</v>
      </c>
      <c r="T45" s="54"/>
      <c r="U45" s="54"/>
      <c r="V45" s="54"/>
      <c r="W45" s="54"/>
      <c r="X45" s="54"/>
      <c r="Y45" s="54"/>
      <c r="Z45" s="54"/>
      <c r="AA45" s="53">
        <v>2</v>
      </c>
      <c r="AB45" s="54"/>
    </row>
    <row r="46" spans="1:28" ht="15">
      <c r="A46" s="52">
        <v>19</v>
      </c>
      <c r="D46" s="53" t="s">
        <v>126</v>
      </c>
      <c r="E46" s="54" t="s">
        <v>127</v>
      </c>
      <c r="F46" s="52" t="s">
        <v>18</v>
      </c>
      <c r="G46" s="52" t="s">
        <v>18</v>
      </c>
      <c r="H46" s="52" t="s">
        <v>18</v>
      </c>
      <c r="I46" s="52" t="s">
        <v>18</v>
      </c>
      <c r="J46" s="52" t="s">
        <v>18</v>
      </c>
      <c r="K46" s="54"/>
      <c r="L46" s="54"/>
      <c r="M46" s="55">
        <v>200</v>
      </c>
      <c r="N46" s="55">
        <v>1</v>
      </c>
      <c r="O46" s="56" t="s">
        <v>18</v>
      </c>
      <c r="P46" s="55" t="s">
        <v>18</v>
      </c>
      <c r="Q46" s="54" t="s">
        <v>182</v>
      </c>
      <c r="R46" s="54">
        <v>1</v>
      </c>
      <c r="S46" s="57">
        <v>44606</v>
      </c>
      <c r="T46" s="54"/>
      <c r="U46" s="54"/>
      <c r="V46" s="54"/>
      <c r="W46" s="54"/>
      <c r="X46" s="54"/>
      <c r="Y46" s="54"/>
      <c r="Z46" s="54"/>
      <c r="AA46" s="53">
        <v>2</v>
      </c>
      <c r="AB46" s="54"/>
    </row>
    <row r="47" spans="1:28" ht="15">
      <c r="A47" s="52">
        <v>20</v>
      </c>
      <c r="D47" s="53" t="s">
        <v>155</v>
      </c>
      <c r="E47" s="54" t="s">
        <v>156</v>
      </c>
      <c r="F47" s="52" t="s">
        <v>18</v>
      </c>
      <c r="G47" s="52" t="s">
        <v>18</v>
      </c>
      <c r="H47" s="52" t="s">
        <v>18</v>
      </c>
      <c r="I47" s="52" t="s">
        <v>18</v>
      </c>
      <c r="J47" s="52" t="s">
        <v>18</v>
      </c>
      <c r="K47" s="54"/>
      <c r="L47" s="54"/>
      <c r="M47" s="55">
        <v>500</v>
      </c>
      <c r="N47" s="55">
        <v>1</v>
      </c>
      <c r="O47" s="56" t="s">
        <v>18</v>
      </c>
      <c r="P47" s="55" t="s">
        <v>18</v>
      </c>
      <c r="Q47" s="54" t="s">
        <v>182</v>
      </c>
      <c r="R47" s="54">
        <v>1</v>
      </c>
      <c r="S47" s="57">
        <v>44606</v>
      </c>
      <c r="T47" s="54"/>
      <c r="U47" s="54"/>
      <c r="V47" s="54"/>
      <c r="W47" s="54"/>
      <c r="X47" s="54"/>
      <c r="Y47" s="54"/>
      <c r="Z47" s="54"/>
      <c r="AA47" s="53">
        <v>2</v>
      </c>
      <c r="AB47" s="54"/>
    </row>
    <row r="48" spans="1:28" ht="15">
      <c r="A48" s="52">
        <v>21</v>
      </c>
      <c r="D48" s="53" t="s">
        <v>159</v>
      </c>
      <c r="E48" s="54" t="s">
        <v>160</v>
      </c>
      <c r="F48" s="52" t="s">
        <v>18</v>
      </c>
      <c r="G48" s="52" t="s">
        <v>18</v>
      </c>
      <c r="H48" s="52" t="s">
        <v>18</v>
      </c>
      <c r="I48" s="52" t="s">
        <v>18</v>
      </c>
      <c r="J48" s="52" t="s">
        <v>18</v>
      </c>
      <c r="K48" s="54"/>
      <c r="L48" s="54"/>
      <c r="M48" s="55">
        <v>500</v>
      </c>
      <c r="N48" s="55">
        <v>2</v>
      </c>
      <c r="O48" s="56" t="s">
        <v>18</v>
      </c>
      <c r="P48" s="55" t="s">
        <v>18</v>
      </c>
      <c r="Q48" s="54" t="s">
        <v>182</v>
      </c>
      <c r="R48" s="54">
        <v>1</v>
      </c>
      <c r="S48" s="57">
        <v>44606</v>
      </c>
      <c r="T48" s="54"/>
      <c r="U48" s="54"/>
      <c r="V48" s="54"/>
      <c r="W48" s="54"/>
      <c r="X48" s="54"/>
      <c r="Y48" s="54"/>
      <c r="Z48" s="54"/>
      <c r="AA48" s="53">
        <v>2</v>
      </c>
      <c r="AB48" s="54"/>
    </row>
    <row r="49" spans="1:28" ht="15">
      <c r="A49" s="52">
        <v>22</v>
      </c>
      <c r="D49" s="53" t="s">
        <v>168</v>
      </c>
      <c r="E49" s="54" t="s">
        <v>169</v>
      </c>
      <c r="F49" s="52" t="s">
        <v>18</v>
      </c>
      <c r="G49" s="52" t="s">
        <v>18</v>
      </c>
      <c r="H49" s="52" t="s">
        <v>18</v>
      </c>
      <c r="I49" s="52" t="s">
        <v>18</v>
      </c>
      <c r="J49" s="52" t="s">
        <v>18</v>
      </c>
      <c r="K49" s="54"/>
      <c r="L49" s="54"/>
      <c r="M49" s="55">
        <v>1000</v>
      </c>
      <c r="N49" s="55">
        <v>2</v>
      </c>
      <c r="O49" s="56" t="s">
        <v>18</v>
      </c>
      <c r="P49" s="55" t="s">
        <v>18</v>
      </c>
      <c r="Q49" s="54" t="s">
        <v>182</v>
      </c>
      <c r="R49" s="54">
        <v>1</v>
      </c>
      <c r="S49" s="57">
        <v>44606</v>
      </c>
      <c r="T49" s="54"/>
      <c r="U49" s="54"/>
      <c r="V49" s="54"/>
      <c r="W49" s="54"/>
      <c r="X49" s="54"/>
      <c r="Y49" s="54"/>
      <c r="Z49" s="54"/>
      <c r="AA49" s="53">
        <v>2</v>
      </c>
      <c r="AB49" s="54"/>
    </row>
    <row r="50" spans="1:28" ht="15">
      <c r="A50" s="52">
        <v>23</v>
      </c>
      <c r="D50" s="53" t="s">
        <v>121</v>
      </c>
      <c r="E50" s="54" t="s">
        <v>122</v>
      </c>
      <c r="F50" s="52" t="s">
        <v>18</v>
      </c>
      <c r="G50" s="52" t="s">
        <v>18</v>
      </c>
      <c r="H50" s="52" t="s">
        <v>18</v>
      </c>
      <c r="I50" s="52" t="s">
        <v>18</v>
      </c>
      <c r="J50" s="52" t="s">
        <v>18</v>
      </c>
      <c r="K50" s="54"/>
      <c r="L50" s="54"/>
      <c r="M50" s="55">
        <v>20000</v>
      </c>
      <c r="N50" s="55">
        <v>2</v>
      </c>
      <c r="O50" s="56" t="s">
        <v>18</v>
      </c>
      <c r="P50" s="55" t="s">
        <v>18</v>
      </c>
      <c r="Q50" s="54" t="s">
        <v>182</v>
      </c>
      <c r="R50" s="54">
        <v>1</v>
      </c>
      <c r="S50" s="57">
        <v>44606</v>
      </c>
      <c r="T50" s="54"/>
      <c r="U50" s="54"/>
      <c r="V50" s="54"/>
      <c r="W50" s="54"/>
      <c r="X50" s="54"/>
      <c r="Y50" s="54"/>
      <c r="Z50" s="54"/>
      <c r="AA50" s="53">
        <v>2</v>
      </c>
      <c r="AB50" s="54"/>
    </row>
    <row r="51" spans="1:28" ht="15">
      <c r="A51" s="52" t="s">
        <v>181</v>
      </c>
      <c r="D51" s="53" t="s">
        <v>113</v>
      </c>
      <c r="E51" s="54" t="s">
        <v>114</v>
      </c>
      <c r="F51" s="52" t="s">
        <v>18</v>
      </c>
      <c r="G51" s="52" t="s">
        <v>18</v>
      </c>
      <c r="H51" s="52" t="s">
        <v>18</v>
      </c>
      <c r="I51" s="52" t="s">
        <v>18</v>
      </c>
      <c r="J51" s="52" t="s">
        <v>18</v>
      </c>
      <c r="K51" s="54"/>
      <c r="L51" s="54"/>
      <c r="M51" s="55">
        <v>4000</v>
      </c>
      <c r="N51" s="55">
        <v>2</v>
      </c>
      <c r="O51" s="56" t="s">
        <v>18</v>
      </c>
      <c r="P51" s="55" t="s">
        <v>18</v>
      </c>
      <c r="Q51" s="54" t="s">
        <v>182</v>
      </c>
      <c r="R51" s="54">
        <v>1</v>
      </c>
      <c r="S51" s="57">
        <v>44606</v>
      </c>
      <c r="T51" s="54"/>
      <c r="U51" s="54"/>
      <c r="V51" s="54"/>
      <c r="W51" s="54"/>
      <c r="X51" s="54"/>
      <c r="Y51" s="54"/>
      <c r="Z51" s="54"/>
      <c r="AA51" s="53">
        <v>2</v>
      </c>
      <c r="AB51" s="54"/>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Korjattu_LiiteB_Rusko liikenneympäristön toimenpidelista.xls.xls</dc:title>
  <dc:subject/>
  <dc:creator>Mikko Lautala</dc:creator>
  <cp:keywords/>
  <dc:description/>
  <cp:lastModifiedBy>Mika Heinonen</cp:lastModifiedBy>
  <cp:lastPrinted>2022-08-08T09:40:19Z</cp:lastPrinted>
  <dcterms:created xsi:type="dcterms:W3CDTF">2012-04-17T05:45:24Z</dcterms:created>
  <dcterms:modified xsi:type="dcterms:W3CDTF">2022-09-20T11:32:27Z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MDocumentPublicity">
    <vt:lpwstr>Public</vt:lpwstr>
  </property>
  <property fmtid="{D5CDD505-2E9C-101B-9397-08002B2CF9AE}" pid="3" name="Agendalookup">
    <vt:lpwstr>4</vt:lpwstr>
  </property>
  <property fmtid="{D5CDD505-2E9C-101B-9397-08002B2CF9AE}" pid="4" name="TemplateUrl">
    <vt:lpwstr/>
  </property>
  <property fmtid="{D5CDD505-2E9C-101B-9397-08002B2CF9AE}" pid="5" name="_SourceUrl">
    <vt:lpwstr/>
  </property>
  <property fmtid="{D5CDD505-2E9C-101B-9397-08002B2CF9AE}" pid="6" name="xd_ProgID">
    <vt:lpwstr/>
  </property>
  <property fmtid="{D5CDD505-2E9C-101B-9397-08002B2CF9AE}" pid="7" name="Order">
    <vt:lpwstr/>
  </property>
  <property fmtid="{D5CDD505-2E9C-101B-9397-08002B2CF9AE}" pid="8" name="_SharedFileIndex">
    <vt:lpwstr/>
  </property>
  <property fmtid="{D5CDD505-2E9C-101B-9397-08002B2CF9AE}" pid="9" name="MetaInfo">
    <vt:lpwstr/>
  </property>
</Properties>
</file>